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240" yWindow="72" windowWidth="15600" windowHeight="7932" firstSheet="4" activeTab="4"/>
  </bookViews>
  <sheets>
    <sheet name="Data 2011" sheetId="5" r:id="rId1"/>
    <sheet name="Advance to partner 2011" sheetId="6" state="hidden" r:id="rId2"/>
    <sheet name="Data 2012" sheetId="1" state="hidden" r:id="rId3"/>
    <sheet name="Advance to Partner 2012" sheetId="2" state="hidden" r:id="rId4"/>
    <sheet name="Fin report" sheetId="3" r:id="rId5"/>
  </sheets>
  <definedNames>
    <definedName name="_xlnm._FilterDatabase" localSheetId="0" hidden="1">'Data 2011'!$A$1:$AC$674</definedName>
    <definedName name="_xlnm._FilterDatabase" localSheetId="2" hidden="1">'Data 2012'!$A$1:$AC$295</definedName>
  </definedNames>
  <calcPr calcId="125725"/>
</workbook>
</file>

<file path=xl/calcChain.xml><?xml version="1.0" encoding="utf-8"?>
<calcChain xmlns="http://schemas.openxmlformats.org/spreadsheetml/2006/main">
  <c r="F16" i="3"/>
  <c r="D18" l="1"/>
  <c r="AB294" i="1"/>
  <c r="AC671" i="5"/>
  <c r="AB671"/>
  <c r="AB674" s="1"/>
  <c r="AA671"/>
  <c r="Z671"/>
  <c r="AB297" i="1" l="1"/>
  <c r="AB672" i="5"/>
  <c r="D20" i="3"/>
  <c r="D22" s="1"/>
  <c r="C18"/>
  <c r="C20" s="1"/>
  <c r="C22" s="1"/>
  <c r="B18"/>
  <c r="B20" s="1"/>
  <c r="B22" s="1"/>
  <c r="H16"/>
  <c r="J16" s="1"/>
  <c r="E14"/>
  <c r="E12"/>
  <c r="E10"/>
  <c r="E8"/>
  <c r="I12"/>
  <c r="E18" l="1"/>
  <c r="E20" s="1"/>
  <c r="I20" s="1"/>
  <c r="F8"/>
  <c r="I10"/>
  <c r="F10"/>
  <c r="H10" s="1"/>
  <c r="G14"/>
  <c r="F14"/>
  <c r="H14" s="1"/>
  <c r="J14" s="1"/>
  <c r="G12"/>
  <c r="F12"/>
  <c r="G16"/>
  <c r="H12"/>
  <c r="J12" s="1"/>
  <c r="I8"/>
  <c r="J10"/>
  <c r="G10"/>
  <c r="I14"/>
  <c r="I16"/>
  <c r="G8"/>
  <c r="H8" l="1"/>
  <c r="J8" s="1"/>
  <c r="F18"/>
  <c r="E22"/>
  <c r="E28" s="1"/>
  <c r="G18"/>
  <c r="G20" s="1"/>
  <c r="I18"/>
  <c r="G22"/>
  <c r="I22"/>
  <c r="G3" s="1"/>
  <c r="AA294" i="1"/>
  <c r="Z294"/>
  <c r="AC294"/>
  <c r="AB295" s="1"/>
  <c r="F20" i="3" l="1"/>
  <c r="F22" s="1"/>
  <c r="H22" s="1"/>
  <c r="J22" s="1"/>
  <c r="H18"/>
  <c r="J18" l="1"/>
  <c r="H20"/>
  <c r="J20" s="1"/>
</calcChain>
</file>

<file path=xl/sharedStrings.xml><?xml version="1.0" encoding="utf-8"?>
<sst xmlns="http://schemas.openxmlformats.org/spreadsheetml/2006/main" count="12503" uniqueCount="741">
  <si>
    <t>TransNo</t>
  </si>
  <si>
    <t>Trans.date</t>
  </si>
  <si>
    <t>Period</t>
  </si>
  <si>
    <t>Account</t>
  </si>
  <si>
    <t>Account(T)</t>
  </si>
  <si>
    <t>CostC</t>
  </si>
  <si>
    <t>CostC(T)</t>
  </si>
  <si>
    <t>Theme</t>
  </si>
  <si>
    <t>Theme(T)</t>
  </si>
  <si>
    <t>Subtheme</t>
  </si>
  <si>
    <t>Subtheme(T)</t>
  </si>
  <si>
    <t>Project</t>
  </si>
  <si>
    <t>Project(T)</t>
  </si>
  <si>
    <t>SOF</t>
  </si>
  <si>
    <t>SOF(T)</t>
  </si>
  <si>
    <t>DEA</t>
  </si>
  <si>
    <t>DEA(T)</t>
  </si>
  <si>
    <t>Analysis Type</t>
  </si>
  <si>
    <t>Analysis Type(T)</t>
  </si>
  <si>
    <t>Analysis</t>
  </si>
  <si>
    <t>Analysis(T)</t>
  </si>
  <si>
    <t>Country</t>
  </si>
  <si>
    <t>Text</t>
  </si>
  <si>
    <t>Voucher Reference</t>
  </si>
  <si>
    <t>Cur</t>
  </si>
  <si>
    <t>Trans Cur Amt</t>
  </si>
  <si>
    <t>USD Amount</t>
  </si>
  <si>
    <t>Donor Cur Amount</t>
  </si>
  <si>
    <t>Local Cur Amount</t>
  </si>
  <si>
    <t>25/03/2012</t>
  </si>
  <si>
    <t>Severance payments</t>
  </si>
  <si>
    <t>Nepalganj, Mid West Field Office</t>
  </si>
  <si>
    <t>Child protection</t>
  </si>
  <si>
    <t>Violence against children in armed conflicts</t>
  </si>
  <si>
    <t>NPL BTN Violence Children in Armed Conflicts 11-13</t>
  </si>
  <si>
    <t>Npl Reintegration of CAAFAG 11-13</t>
  </si>
  <si>
    <t>Fringe Benefits &amp; Allowances</t>
  </si>
  <si>
    <t>C0</t>
  </si>
  <si>
    <t>STAFF</t>
  </si>
  <si>
    <t>Kulindra Adhikari</t>
  </si>
  <si>
    <t>Severence for the period of Jan to March-2012.(1st Qtr)</t>
  </si>
  <si>
    <t>CPV0146-12</t>
  </si>
  <si>
    <t>NPR</t>
  </si>
  <si>
    <t>Partner payments - Advances</t>
  </si>
  <si>
    <t>n/a</t>
  </si>
  <si>
    <t>SUBGRANT</t>
  </si>
  <si>
    <t>NPL Reintegration CAAFAG CWIN N 12 subgrant</t>
  </si>
  <si>
    <t>Adv settled of CWIN for the month of March-2012 under AUSAID CAAFAG.</t>
  </si>
  <si>
    <t>GJV0072-12</t>
  </si>
  <si>
    <t>Rent</t>
  </si>
  <si>
    <t>Dhangadhi, Far West Field Office</t>
  </si>
  <si>
    <t>Non-Thematic</t>
  </si>
  <si>
    <t>Administration</t>
  </si>
  <si>
    <t>Operations (incl Admin &amp; Legal &amp; Compliance)</t>
  </si>
  <si>
    <t>Other Direct Cost</t>
  </si>
  <si>
    <t>PROPERTY</t>
  </si>
  <si>
    <t>524P0012</t>
  </si>
  <si>
    <t>Ms. Shushila Pathak</t>
  </si>
  <si>
    <t>FWRO-office-rent-Jan-2-Mar'12</t>
  </si>
  <si>
    <t>CPV0096-12</t>
  </si>
  <si>
    <t>Legal and Compliance</t>
  </si>
  <si>
    <t>Electricity</t>
  </si>
  <si>
    <t>Electric-bills-Falgun</t>
  </si>
  <si>
    <t>CPV0072-12</t>
  </si>
  <si>
    <t>24/02/2012</t>
  </si>
  <si>
    <t>Overtime and Fringe Benefits - Employed by Program office</t>
  </si>
  <si>
    <t>Country office - Nepal</t>
  </si>
  <si>
    <t>Neena Khadka</t>
  </si>
  <si>
    <t>February 2012 SALARY</t>
  </si>
  <si>
    <t>Rishi Aryal</t>
  </si>
  <si>
    <t>Sumit Shah</t>
  </si>
  <si>
    <t>21/02/2012</t>
  </si>
  <si>
    <t>Printing and stationery</t>
  </si>
  <si>
    <t>Poddar &amp; Sons-Photocopy paper bought-004989798-MP#117/012</t>
  </si>
  <si>
    <t>Preety Sigdel</t>
  </si>
  <si>
    <t>21/03/2012</t>
  </si>
  <si>
    <t>Telephone</t>
  </si>
  <si>
    <t>MOBILE RECHARGE CARD FOR MARCH-GJ 168</t>
  </si>
  <si>
    <t>31/01/2012</t>
  </si>
  <si>
    <t>Jan rechra card- GJ # 025/11 moda</t>
  </si>
  <si>
    <t>28/03/2012</t>
  </si>
  <si>
    <t>Salaries - employed by program office</t>
  </si>
  <si>
    <t>Direct labor</t>
  </si>
  <si>
    <t>March 2012 SALARY</t>
  </si>
  <si>
    <t>Human Resource Management</t>
  </si>
  <si>
    <t>Sulakshena Tamrakar</t>
  </si>
  <si>
    <t>21/01/2012</t>
  </si>
  <si>
    <t>January 2012 SALARY</t>
  </si>
  <si>
    <t>Other office supplies</t>
  </si>
  <si>
    <t>mkhatry-misc-exp</t>
  </si>
  <si>
    <t>GJV0048-12</t>
  </si>
  <si>
    <t>Finance</t>
  </si>
  <si>
    <t>Hariom Shrestha</t>
  </si>
  <si>
    <t>Jan-March 2012 Severence</t>
  </si>
  <si>
    <t>MP 0278</t>
  </si>
  <si>
    <t>Partner payments  - Expenses</t>
  </si>
  <si>
    <t>Strengthen the capacity of the government, community organizations</t>
  </si>
  <si>
    <t>NPL Reintegration CAAFAG WAC 12 subgrant</t>
  </si>
  <si>
    <t>WAC-Achham-MFR-Mar'12</t>
  </si>
  <si>
    <t>GJV0031-12</t>
  </si>
  <si>
    <t>PNGO Personnel</t>
  </si>
  <si>
    <t>Npl DNGOCC CAAFAG IV 11</t>
  </si>
  <si>
    <t>Revrse enrty of amount transfer from old SG(00284) to new SG ( 00914).</t>
  </si>
  <si>
    <t>GJV0083-12</t>
  </si>
  <si>
    <t>Facilitate dureable socio-economic reintegration</t>
  </si>
  <si>
    <t>Npl WAC UNICEF CAAFAG 11-12</t>
  </si>
  <si>
    <t>Fund-transfer-WAC-Achham</t>
  </si>
  <si>
    <t>CPV0112-12</t>
  </si>
  <si>
    <t>indra-office-telecom-Poush</t>
  </si>
  <si>
    <t>CPV0073-12</t>
  </si>
  <si>
    <t>Reversal of Trans:30001584#5</t>
  </si>
  <si>
    <t>Utilities - including Gas and other heating</t>
  </si>
  <si>
    <t>mkhatry-Petty-cash-reimb</t>
  </si>
  <si>
    <t>CPV0098-12</t>
  </si>
  <si>
    <t>Kirti Thapa</t>
  </si>
  <si>
    <t>Cross-Thematic</t>
  </si>
  <si>
    <t>Program Management</t>
  </si>
  <si>
    <t>Lila Sharma</t>
  </si>
  <si>
    <t>Severance-1stQTR-Jan-Feb'12-LMSharma</t>
  </si>
  <si>
    <t>CPV0097-12</t>
  </si>
  <si>
    <t>NPL Reintegration CAAFAG NRCS Kailali 12 subgrant</t>
  </si>
  <si>
    <t>NRCS-Kailali-MFR-Mar'12</t>
  </si>
  <si>
    <t>GJV0036-12</t>
  </si>
  <si>
    <t>Salary of March 2012</t>
  </si>
  <si>
    <t>CPV0120-12</t>
  </si>
  <si>
    <t>Allowances/per diems</t>
  </si>
  <si>
    <t>Travel &amp; Perdiem</t>
  </si>
  <si>
    <t>Perdiem to Kulindra Adhikari for program orientation and staff meeting.</t>
  </si>
  <si>
    <t>GJV0055-12</t>
  </si>
  <si>
    <t>NPL CAAFAG Children in Armed Conflicts 12 subgrant</t>
  </si>
  <si>
    <t>Adv settled of DNGOCC for the month of March-2012 under AUSAID.</t>
  </si>
  <si>
    <t>GJV0065-12</t>
  </si>
  <si>
    <t>Npl CWIN NPJ CAAFAG IV 11</t>
  </si>
  <si>
    <t>Revrse enrty for amount tranefer from old SG(00283) to New SG(00911)</t>
  </si>
  <si>
    <t>GJV0082-12</t>
  </si>
  <si>
    <t>Dil Air</t>
  </si>
  <si>
    <t>staffs-salary-Mar'12</t>
  </si>
  <si>
    <t>CPV0089-12</t>
  </si>
  <si>
    <t>Fund transfer to DNGOCC under AUSAID.</t>
  </si>
  <si>
    <t>CPV0150-12</t>
  </si>
  <si>
    <t>Children and young people from vulnerable community</t>
  </si>
  <si>
    <t>524P0013</t>
  </si>
  <si>
    <t>Mr.Bhim Bahadur Kathayet</t>
  </si>
  <si>
    <t>Doti-office-rent-Jan-2-Mar'12</t>
  </si>
  <si>
    <t>Repairs and maintenance</t>
  </si>
  <si>
    <t>VEHICLE</t>
  </si>
  <si>
    <t>524V0015</t>
  </si>
  <si>
    <t>Mahindra  Scorpio Ba 8 Cha 1341</t>
  </si>
  <si>
    <t>Vehicle R/M expenses Ba. 6 Cha-1341.</t>
  </si>
  <si>
    <t>GJV0061-12</t>
  </si>
  <si>
    <t>Airfares</t>
  </si>
  <si>
    <t>Air ticket Kulindra Adhikari CP PLG</t>
  </si>
  <si>
    <t>CPV0134-12</t>
  </si>
  <si>
    <t>15/03/2012</t>
  </si>
  <si>
    <t>mobile recharge for the month of March-2012</t>
  </si>
  <si>
    <t>GJV0057-12</t>
  </si>
  <si>
    <t>524V0003</t>
  </si>
  <si>
    <t>MAZda - BT-50- BA 6 Cha-2612</t>
  </si>
  <si>
    <t xml:space="preserve"> Ba. 6 Cha-2613 vehicle R/M.</t>
  </si>
  <si>
    <t>PNGO Management</t>
  </si>
  <si>
    <t>MFR of CWIN for the month of March-2012 under AUSAID CAAFAG.</t>
  </si>
  <si>
    <t>Telephone charge for the month of Magh-2068.</t>
  </si>
  <si>
    <t>GJV0077-12</t>
  </si>
  <si>
    <t>28/02/2012</t>
  </si>
  <si>
    <t>AP#40/012-Ayusha Ent-INV#554/567/566/511-roasted coffee</t>
  </si>
  <si>
    <t>27/02/2012</t>
  </si>
  <si>
    <t>Water charges</t>
  </si>
  <si>
    <t>524P0001</t>
  </si>
  <si>
    <t>Nepal JDA Developer Pvt. Limited</t>
  </si>
  <si>
    <t>AP#39/012-Sangrila Marketing-INV#3290.........-water charges</t>
  </si>
  <si>
    <t>MFR of DNGOCC for the month of March-2012 under AUSAID.</t>
  </si>
  <si>
    <t>22/02/2012</t>
  </si>
  <si>
    <t>Being staffs salary of Feb 2012</t>
  </si>
  <si>
    <t>CPV0068-12</t>
  </si>
  <si>
    <t>25/02/2012</t>
  </si>
  <si>
    <t>Fuel - Vehicle fleet</t>
  </si>
  <si>
    <t>524V0011</t>
  </si>
  <si>
    <t>Land Rover Defender- BA 4 Cha 872</t>
  </si>
  <si>
    <t>Fuel expenses paid to SK oil Stores.</t>
  </si>
  <si>
    <t>CPV0083-12</t>
  </si>
  <si>
    <t>23/02/2012</t>
  </si>
  <si>
    <t>Salary-Feb'12</t>
  </si>
  <si>
    <t>CPV0055-12</t>
  </si>
  <si>
    <t>14/03/2012</t>
  </si>
  <si>
    <t>fund-transfer-WAC-Achham</t>
  </si>
  <si>
    <t>CPV0076-12</t>
  </si>
  <si>
    <t>Security systems</t>
  </si>
  <si>
    <t>Security-Service-Feb'12-B#06818</t>
  </si>
  <si>
    <t>CPV0079-12</t>
  </si>
  <si>
    <t>G4S-Security-Mar'12-Invoice#B07607</t>
  </si>
  <si>
    <t>CPV0113-12</t>
  </si>
  <si>
    <t>NRCS-Kailali-Fund-transfer</t>
  </si>
  <si>
    <t>CPV0070-12</t>
  </si>
  <si>
    <t>Biratnagar, Eastern Field Office</t>
  </si>
  <si>
    <t>Payment to Kanchan Bahu Uddesiya compeny for stationery</t>
  </si>
  <si>
    <t>CPV0153-12</t>
  </si>
  <si>
    <t>Npl SCDC AusAID CAAFAG IV 11</t>
  </si>
  <si>
    <t>Expenses submission by SCDC Saptari under the Reintegration of CAAFAG March 2012</t>
  </si>
  <si>
    <t>GJV0097-12</t>
  </si>
  <si>
    <t>524P0006</t>
  </si>
  <si>
    <t>Mrs.Rewanta Kumari Khadka</t>
  </si>
  <si>
    <t>Electricity for the month of  Falgun-2068.</t>
  </si>
  <si>
    <t>CPV0132-12</t>
  </si>
  <si>
    <t>24/01/2012</t>
  </si>
  <si>
    <t xml:space="preserve"> Being PF, HA &amp; COLA of Kulindra Adhikari for the month of Jan-2012</t>
  </si>
  <si>
    <t>Official mobile charge for the month of Poush and Magh-2068.</t>
  </si>
  <si>
    <t>CPV0077-12</t>
  </si>
  <si>
    <t>Severance-1stQTR-Jan-Feb'12</t>
  </si>
  <si>
    <t>19/03/2012</t>
  </si>
  <si>
    <t>Equipment maintenance</t>
  </si>
  <si>
    <t>Payment to Iskcon infosys for AVA Card</t>
  </si>
  <si>
    <t>CPV0138-12</t>
  </si>
  <si>
    <t>29/02/2012</t>
  </si>
  <si>
    <t>Staff Mobile recharg card of Feb. 2012</t>
  </si>
  <si>
    <t>GJV0062-12</t>
  </si>
  <si>
    <t>Increase salary for the period of Jan to March-2012.</t>
  </si>
  <si>
    <t>CPV0131-12</t>
  </si>
  <si>
    <t>15/01/2012</t>
  </si>
  <si>
    <t>1st instalmant fund release to Shreepuraj Saptari under the   Reintergartion CAAFAG Child Arm  conflict</t>
  </si>
  <si>
    <t>CPV0012-12</t>
  </si>
  <si>
    <t>Ramesh Sunar</t>
  </si>
  <si>
    <t>Travel exp to Ramesh Sunar during Rukum visit with Mana Parajuli and Sumit Shah.</t>
  </si>
  <si>
    <t>GJV0059-12</t>
  </si>
  <si>
    <t>Training and Review</t>
  </si>
  <si>
    <t>Auto expenses</t>
  </si>
  <si>
    <t>B#7564-taxi-airport-pickup-Dil-Air</t>
  </si>
  <si>
    <t>CPV0042-12</t>
  </si>
  <si>
    <t>524V0016</t>
  </si>
  <si>
    <t>Motorbikes ( MWFO)</t>
  </si>
  <si>
    <t>Motorcycle R/M expenses.</t>
  </si>
  <si>
    <t>Lodging</t>
  </si>
  <si>
    <t>15/02/2012</t>
  </si>
  <si>
    <t>Lodging to Manabendra Acharya for partcipation in Finance meeting.</t>
  </si>
  <si>
    <t>CPV0062-12</t>
  </si>
  <si>
    <t>Insurance and tax - vehicle fleet</t>
  </si>
  <si>
    <t>Motorcycle renewal for 2068/069.</t>
  </si>
  <si>
    <t>GJV0025-12</t>
  </si>
  <si>
    <t>Computer supplies</t>
  </si>
  <si>
    <t>AP #013/12- Invoice 224</t>
  </si>
  <si>
    <t>House rent for the month of March-2012.</t>
  </si>
  <si>
    <t>GJV0081-12</t>
  </si>
  <si>
    <t>Consumable materials</t>
  </si>
  <si>
    <t>Sundry items.</t>
  </si>
  <si>
    <t>CPV0117-12</t>
  </si>
  <si>
    <t>Other Travel Tickets</t>
  </si>
  <si>
    <t>Ticket to Kulindra Adhikari for program orientation and staff meeting.</t>
  </si>
  <si>
    <t>Kitchen items purchase.</t>
  </si>
  <si>
    <t>CPV0136-12</t>
  </si>
  <si>
    <t>AP #013/12- Invoice 222</t>
  </si>
  <si>
    <t>18/01/2012</t>
  </si>
  <si>
    <t>Salary : Jan. 2012</t>
  </si>
  <si>
    <t>CPV0011-12</t>
  </si>
  <si>
    <t>AP015/12 Invoice 668</t>
  </si>
  <si>
    <t>February 2012 OT</t>
  </si>
  <si>
    <t>AP0053</t>
  </si>
  <si>
    <t>13/02/2012</t>
  </si>
  <si>
    <t>Staff insurance</t>
  </si>
  <si>
    <t>GPA INSURANCE- JAN 2012</t>
  </si>
  <si>
    <t>AP 0076</t>
  </si>
  <si>
    <t>Bank charges</t>
  </si>
  <si>
    <t>GI</t>
  </si>
  <si>
    <t>BANKACC</t>
  </si>
  <si>
    <t>Biratnagar SO 01-2154307-01 Std Chtd NPR</t>
  </si>
  <si>
    <t>Bank Charges of Jan &amp; Feb 2012</t>
  </si>
  <si>
    <t>CPV0101-12</t>
  </si>
  <si>
    <t>Fund release to DNGOCC for AUSAID program for the month of February-2012.</t>
  </si>
  <si>
    <t>CPV0053-12</t>
  </si>
  <si>
    <t>Ait ticket for Virendra Thagunna and Chandra Dev Shah.</t>
  </si>
  <si>
    <t>GJV0037-12</t>
  </si>
  <si>
    <t>Fund release to CWIN for AUSAID program.</t>
  </si>
  <si>
    <t>CPV0069-12</t>
  </si>
  <si>
    <t>Other Travel Expenses</t>
  </si>
  <si>
    <t>Ratna baba Nepalganj vist- GJ #005/12</t>
  </si>
  <si>
    <t>MP 0014</t>
  </si>
  <si>
    <t>B#1604-LMS-2-attend-PMSAC-conference-BKK</t>
  </si>
  <si>
    <t>CPV0048-12</t>
  </si>
  <si>
    <t>25/01/2012</t>
  </si>
  <si>
    <t>milk for office tea B#4 Poush'068</t>
  </si>
  <si>
    <t>CPV0020-12</t>
  </si>
  <si>
    <t>milk-4-office-tea-Magh068</t>
  </si>
  <si>
    <t>CPV0046-12</t>
  </si>
  <si>
    <t>Mobile recharge for the month of Feb-2012.</t>
  </si>
  <si>
    <t>GJV0027-12</t>
  </si>
  <si>
    <t>Vehicle maintinance of Ba 4 Chha 1341.</t>
  </si>
  <si>
    <t>CPV-0011-12-Reclass-SoF-Jan'12-Sal</t>
  </si>
  <si>
    <t>GJV0044-12</t>
  </si>
  <si>
    <t>Taxi to Kulindra Adhikari for program orientation and staff meeting.</t>
  </si>
  <si>
    <t>Lodging to Kulindra Adhikari for program orientation and staff meeting.</t>
  </si>
  <si>
    <t>AP#0011/012-Ayusha Ent-INV#500-calculator for Sumit Shah</t>
  </si>
  <si>
    <t>Meals</t>
  </si>
  <si>
    <t>CPV0017-12</t>
  </si>
  <si>
    <t>Ratna Tandukar</t>
  </si>
  <si>
    <t>Computer supply exp to Century Infotech.</t>
  </si>
  <si>
    <t>CPV0135-12</t>
  </si>
  <si>
    <t>Periodicals and subscriptions</t>
  </si>
  <si>
    <t>Annual subcription fee(Nagrik and Repbublika)</t>
  </si>
  <si>
    <t>PCV0011-12</t>
  </si>
  <si>
    <t>Office supply expenses.</t>
  </si>
  <si>
    <t>Snacks and food for PID meeting exp.</t>
  </si>
  <si>
    <t>Dec OT 2011</t>
  </si>
  <si>
    <t>CPF-1570</t>
  </si>
  <si>
    <t>26/03/2012</t>
  </si>
  <si>
    <t>JDA March rent amortised- GJ #176/12</t>
  </si>
  <si>
    <t>Annual Program Review mtg - Hall Rent</t>
  </si>
  <si>
    <t>CPV0018-12</t>
  </si>
  <si>
    <t>Fund release to SCDC Saptari under the  CAAFAG -V</t>
  </si>
  <si>
    <t>CPV0106-12</t>
  </si>
  <si>
    <t>Advance settled by SCDC Saptari under the Reintegration of CAAFAG March 2012</t>
  </si>
  <si>
    <t>Electricity  for the month of Magh-2068.</t>
  </si>
  <si>
    <t>CPV0078-12</t>
  </si>
  <si>
    <t>Telephone for the month of Paush-2068.</t>
  </si>
  <si>
    <t>Cleaning</t>
  </si>
  <si>
    <t>Cleaning and gardner exp of Jan-2012.</t>
  </si>
  <si>
    <t>CPV0041-12</t>
  </si>
  <si>
    <t>Reverse of tn10013568- GJ # 77/12</t>
  </si>
  <si>
    <t>office electric bill - Magh'068</t>
  </si>
  <si>
    <t>CPV0023-12</t>
  </si>
  <si>
    <t>Annual Program Review mtg</t>
  </si>
  <si>
    <t>B# 667, 668, 669</t>
  </si>
  <si>
    <t>CPV0019-12</t>
  </si>
  <si>
    <t>Annual reveiw meeting expenses.-</t>
  </si>
  <si>
    <t>GJV0024-12</t>
  </si>
  <si>
    <t>Office building painting exp paid to Akbar Behena.</t>
  </si>
  <si>
    <t>CPV0084-12</t>
  </si>
  <si>
    <t>JDA rent Feb amortised- GJ #101/12</t>
  </si>
  <si>
    <t>Accommodation to Ram Lama during the Saptari visit</t>
  </si>
  <si>
    <t>Advance settled  by SCDC Saptari under the Reintergration CAAFAG. for Feb. 2012</t>
  </si>
  <si>
    <t>30/03/2012</t>
  </si>
  <si>
    <t>Expenses submission by SCDC Saptari under the Reintergration CAAFAG. for Feb. 2012</t>
  </si>
  <si>
    <t>Ram Lama</t>
  </si>
  <si>
    <t>DSA to Ram Lama during the saptari visit</t>
  </si>
  <si>
    <t>Umakant Chaudhary</t>
  </si>
  <si>
    <t>DSA settled by Umakant Chaudhary during the SCDC saptari field visit</t>
  </si>
  <si>
    <t>GJV0026-12</t>
  </si>
  <si>
    <t>Rechard card for feb- GJ #106/12</t>
  </si>
  <si>
    <t xml:space="preserve"> Being salary of Kulindra Adhikari for the month of Jan-2012</t>
  </si>
  <si>
    <t>Accommodation settled by Umakant Chaudhary during the SCDC saptari field visit</t>
  </si>
  <si>
    <t>Jan rent amortised - GJ # 022/12-moda</t>
  </si>
  <si>
    <t xml:space="preserve">Save the Children </t>
  </si>
  <si>
    <t>Reintegration CAAFAG AusAID Program</t>
  </si>
  <si>
    <t>Line Items</t>
  </si>
  <si>
    <t>Expenditure April - Dec 2011</t>
  </si>
  <si>
    <t>Balance Budget</t>
  </si>
  <si>
    <t>AUD</t>
  </si>
  <si>
    <t>Direct Labor</t>
  </si>
  <si>
    <t>Fringe Benefit &amp; Allowances</t>
  </si>
  <si>
    <t>Conversion Rate Jan - Dec 2011</t>
  </si>
  <si>
    <t>Certified By</t>
  </si>
  <si>
    <t>Finance Manager Donors</t>
  </si>
  <si>
    <t>Finance Director</t>
  </si>
  <si>
    <t>Date:</t>
  </si>
  <si>
    <t>Conversion Rate Jan - March 2012</t>
  </si>
  <si>
    <t>Expenditure of Jan - March 2012</t>
  </si>
  <si>
    <t>Spent % on Total</t>
  </si>
  <si>
    <t xml:space="preserve">Total Approved Budget </t>
  </si>
  <si>
    <t>Expenditure April 2011 - March 2012</t>
  </si>
  <si>
    <t>Financial Report as of 30th March 2012</t>
  </si>
  <si>
    <t xml:space="preserve">The unspent is due to the gain in exchange rate (budgeted at NPR 65) and also the expense on monitoring was shared with other programmes </t>
  </si>
  <si>
    <t>implemented in the working districts.</t>
  </si>
  <si>
    <t>1st Year Budget April 2011 -      April 2012</t>
  </si>
  <si>
    <t>Variance from 1st Year Budget</t>
  </si>
  <si>
    <t>Variance % on 1st year</t>
  </si>
  <si>
    <t>Program Delivery</t>
  </si>
  <si>
    <t>Total Direct Costs</t>
  </si>
  <si>
    <t>Admin Cost 10%</t>
  </si>
  <si>
    <t>Total Project Cost</t>
  </si>
  <si>
    <t>Explanation of Variance</t>
  </si>
  <si>
    <t>22/06/2011</t>
  </si>
  <si>
    <t>NABIL - Salary : June 2011</t>
  </si>
  <si>
    <t>CPV0246-11</t>
  </si>
  <si>
    <t>28/12/2011</t>
  </si>
  <si>
    <t>Npl WAC Accham AusAID 11</t>
  </si>
  <si>
    <t>WAC - Nepal, Achham : MFR Dec. 2011</t>
  </si>
  <si>
    <t>GJV0229-11</t>
  </si>
  <si>
    <t>15/09/2011</t>
  </si>
  <si>
    <t>September 11 SALARY</t>
  </si>
  <si>
    <t>21/08/2011</t>
  </si>
  <si>
    <t>August 11 SALARY</t>
  </si>
  <si>
    <t>29/08/2011</t>
  </si>
  <si>
    <t>Hariom Shrestha - telephone Apr-Jul 2011 PCV#248/11</t>
  </si>
  <si>
    <t>27/12/2011</t>
  </si>
  <si>
    <t>Expenses submission by SCDC Saptari under the Reintergration of CAFAAG  funded  programe of Dec, 2011</t>
  </si>
  <si>
    <t>GJV0342-11</t>
  </si>
  <si>
    <t>16/09/2011</t>
  </si>
  <si>
    <t>Being recharge card distribution to sataffs for the month of September 2011.</t>
  </si>
  <si>
    <t>GJV0379-11</t>
  </si>
  <si>
    <t>MFR of DNGOCC for the month of December-2011 under AUSAID program.</t>
  </si>
  <si>
    <t>GJV0563-11</t>
  </si>
  <si>
    <t>21/09/2011</t>
  </si>
  <si>
    <t xml:space="preserve"> Being Festival allowance of Kulindra Adhikari for  2011.</t>
  </si>
  <si>
    <t>CPV0510-11</t>
  </si>
  <si>
    <t>Correction of CPV-0190-11 salary of LMS (A/C code &amp; SoF)</t>
  </si>
  <si>
    <t>GJV0075-11</t>
  </si>
  <si>
    <t>Being fuel refill expenses for stock.</t>
  </si>
  <si>
    <t>GJV0390-11</t>
  </si>
  <si>
    <t>24/11/2011</t>
  </si>
  <si>
    <t>Reverse entry made- Ref VR# JV-0327.</t>
  </si>
  <si>
    <t>GJV0496-11</t>
  </si>
  <si>
    <t>21/12/2011</t>
  </si>
  <si>
    <t>December 11 SALARY</t>
  </si>
  <si>
    <t xml:space="preserve"> Being PF, HA &amp; COLA of Kulindra Adhikari for the month of Sept 2011.</t>
  </si>
  <si>
    <t>CPV0509-11</t>
  </si>
  <si>
    <t>21/10/2011</t>
  </si>
  <si>
    <t>MFR of DNGOCC for the month of Oct-2011 under AUSAID program.</t>
  </si>
  <si>
    <t>16/11/2011</t>
  </si>
  <si>
    <t>Being expenses booked of CWIN for the month of November 2011.</t>
  </si>
  <si>
    <t>24/08/2011</t>
  </si>
  <si>
    <t>Being expenses booked of CWIN for the  month of August 2011 under AusAid CWIN Rukum.</t>
  </si>
  <si>
    <t>16/12/2011</t>
  </si>
  <si>
    <t>Bieng fuel expenses for the month of Nov 2011.</t>
  </si>
  <si>
    <t>GJV0521-11</t>
  </si>
  <si>
    <t>Being expenses booked of DNGOCC for AusAid program for the month of Sept 2011.</t>
  </si>
  <si>
    <t>GJV0400-11</t>
  </si>
  <si>
    <t>MFR of CWIN for the month of Oct-2011 under AUSAID program.</t>
  </si>
  <si>
    <t>15/12/2011</t>
  </si>
  <si>
    <t>Other transportation</t>
  </si>
  <si>
    <t>pickup &amp; drop Australian Ambassador NPJ, DGD, Achham &amp; Dadeldhura</t>
  </si>
  <si>
    <t>CPV0545-11</t>
  </si>
  <si>
    <t>19/10/2011</t>
  </si>
  <si>
    <t>October 11 SALARY</t>
  </si>
  <si>
    <t>Mohan Khatry</t>
  </si>
  <si>
    <t>Correction of CPV-0190-11 salary of Mohan Khatry (A/C code &amp; SoF)</t>
  </si>
  <si>
    <t>Being perdiem to Kulindra Adhikari for Rukum visit.</t>
  </si>
  <si>
    <t>GJV0407-11</t>
  </si>
  <si>
    <t xml:space="preserve"> Being PF, HA &amp; COLA of Kulindra Adhikari for the month of Nov-2011.</t>
  </si>
  <si>
    <t>CPV0606-11</t>
  </si>
  <si>
    <t>22/11/2011</t>
  </si>
  <si>
    <t>Being payment for overtime to Ramesh Sunar for working on Saturday &amp; Sunday  for vehicle cleaning  and drop and pickup to Australian ambassador and SC CD.</t>
  </si>
  <si>
    <t>GJV0489-11</t>
  </si>
  <si>
    <t>Being accomodation to Mina Parajuli for  Rukum visit.</t>
  </si>
  <si>
    <t>19/07/2011</t>
  </si>
  <si>
    <t>Dhangadhi SO 2801017500393 Nabil NPR</t>
  </si>
  <si>
    <t>Fund Transfer : WAC-Nepal, Achham</t>
  </si>
  <si>
    <t>CPV0307-11</t>
  </si>
  <si>
    <t>13/10/2011</t>
  </si>
  <si>
    <t xml:space="preserve"> Being PF, HA &amp; COLA of Kulindra Adhikari for the month of Oct 2011.</t>
  </si>
  <si>
    <t>Being reverse entry for SOF. Ref: 320.</t>
  </si>
  <si>
    <t>GJV0418-11</t>
  </si>
  <si>
    <t>15/11/2011</t>
  </si>
  <si>
    <t>being perdiem to Kulindra Adhikari for Rukum Rolpa visit.</t>
  </si>
  <si>
    <t>GJV0473-11</t>
  </si>
  <si>
    <t>29/07/2011</t>
  </si>
  <si>
    <t>524P0005</t>
  </si>
  <si>
    <t>Mrs. Tritha Rajya laxmi Shah</t>
  </si>
  <si>
    <t>GJ # 519, TIRTHA LAXMI JULY RENT AMORTZ</t>
  </si>
  <si>
    <t>Being expenses booked of CWIN for the  month of August 2011 under AusAid CWIN Banke.</t>
  </si>
  <si>
    <t>524V0007</t>
  </si>
  <si>
    <t>Toyota Land Cruiser-BA 3 Cha 8325</t>
  </si>
  <si>
    <t>18/07/2011</t>
  </si>
  <si>
    <t>CWIN Rukum</t>
  </si>
  <si>
    <t>CWIN MFR for the month of July-2011 under AUSAID program.</t>
  </si>
  <si>
    <t>22/07/2011</t>
  </si>
  <si>
    <t>Npl NRCS Kailali AusAID 11</t>
  </si>
  <si>
    <t>NRCS, Kailali - MFR July 2011</t>
  </si>
  <si>
    <t>PRAACH3</t>
  </si>
  <si>
    <t>Being perdiem to Kulindra Adhikari for Rolpa visit.</t>
  </si>
  <si>
    <t>GJV0372-11</t>
  </si>
  <si>
    <t>NRCS, Kailali - MFR Dec. 2011</t>
  </si>
  <si>
    <t>GJV0230-11</t>
  </si>
  <si>
    <t>Salary : Nov. 2011</t>
  </si>
  <si>
    <t>CPV0491-11</t>
  </si>
  <si>
    <t>NABIL - Salary : July 2011</t>
  </si>
  <si>
    <t>CPV0323-11</t>
  </si>
  <si>
    <t>30/08/2011</t>
  </si>
  <si>
    <t>GJ # 616,AUGUST RENT AMORTZ FOR TIRTHA</t>
  </si>
  <si>
    <t>Being reverse entry for SOF. Ref JV 312</t>
  </si>
  <si>
    <t>Dil Bdr Air - Tex : field visit Achham &amp; Doti</t>
  </si>
  <si>
    <t>CPV0492-11</t>
  </si>
  <si>
    <t xml:space="preserve"> Being salary of Kulindra Adhikari for the month of July.</t>
  </si>
  <si>
    <t>CPV0378-11</t>
  </si>
  <si>
    <t>GJ # 518, JDA JULY RENT AMORTIZE</t>
  </si>
  <si>
    <t>14/12/2011</t>
  </si>
  <si>
    <t>Being recharge card distribution to staffs for the month of December 2011.</t>
  </si>
  <si>
    <t>GJV0519-11</t>
  </si>
  <si>
    <t xml:space="preserve"> Being Severence of staffs for 3rd Qtr of 2011.</t>
  </si>
  <si>
    <t>CPV0517-11</t>
  </si>
  <si>
    <t>Perdium to Ramesh for Rukum and rolpa visit with CD and australiyan ambassador.</t>
  </si>
  <si>
    <t>GJV0492-11</t>
  </si>
  <si>
    <t>DSA settled by Umakant during the Sprati field visit</t>
  </si>
  <si>
    <t>GJV0314-11</t>
  </si>
  <si>
    <t>Being accomodation to Kulindra Adhikari for Rolpa visit.</t>
  </si>
  <si>
    <t>GJ # 613, AUGUST RENT AMORTZ FOR JDA</t>
  </si>
  <si>
    <t>21/07/2011</t>
  </si>
  <si>
    <t>July 11 SALARY</t>
  </si>
  <si>
    <t>CWIN MFR for the month of September under AUSAID program.</t>
  </si>
  <si>
    <t>GJV0399-11</t>
  </si>
  <si>
    <t xml:space="preserve"> Being PF, HA &amp; COLA of Kulindra Adhikari for the month of July.</t>
  </si>
  <si>
    <t>Tara Kanel</t>
  </si>
  <si>
    <t>20/11/2011</t>
  </si>
  <si>
    <t>Expeses submission by SCDC Saptari under the Reintgration CAAFAG programe for the month of Nov. 2011</t>
  </si>
  <si>
    <t>GJV0270-11</t>
  </si>
  <si>
    <t>18/10/2011</t>
  </si>
  <si>
    <t>Expenses submission by Shrepurraj Com. Dev. Center Saptari(SCDC) under the CAAFAG -AUSAID of Oct 2011</t>
  </si>
  <si>
    <t>GJV0238-11</t>
  </si>
  <si>
    <t>21/11/2011</t>
  </si>
  <si>
    <t>November 11 OT</t>
  </si>
  <si>
    <t>25/12/2011</t>
  </si>
  <si>
    <t>Severance of Oct-Dec 2011</t>
  </si>
  <si>
    <t>CPV0565-11</t>
  </si>
  <si>
    <t>Being A/P tax to Kulindra Adhikari for Rolpa visit.</t>
  </si>
  <si>
    <t>NRCS Kailali</t>
  </si>
  <si>
    <t>GJV0116-11</t>
  </si>
  <si>
    <t>30/12/2011</t>
  </si>
  <si>
    <t>MFR of CWIN for the month of December-2011 under AUSAID program</t>
  </si>
  <si>
    <t>GJV0569-11</t>
  </si>
  <si>
    <t>Being expenses booked of DNGOCC for the month of Nov 2011.</t>
  </si>
  <si>
    <t>OT OF NOVEMBER 2011</t>
  </si>
  <si>
    <t>Being other travel expenses to Kulindra Adhikari for Rolpa visit.</t>
  </si>
  <si>
    <t>30/09/2011</t>
  </si>
  <si>
    <t>August Staff Medical Premium</t>
  </si>
  <si>
    <t>Being accomodation to Kulindra Adhikari for Rukum visit.</t>
  </si>
  <si>
    <t>SevPay 2nd qtr FY'11 (Apr - Jun'11)</t>
  </si>
  <si>
    <t>GJV0097-11</t>
  </si>
  <si>
    <t>Being expenses booked of CWIN for the  month of August 2011 under AusAid of CWIN Rolpa.</t>
  </si>
  <si>
    <t>Mina Parajuli</t>
  </si>
  <si>
    <t>Being perdiem to Mina Parajuli for  Rukum visit.</t>
  </si>
  <si>
    <t xml:space="preserve"> Being salary of Kulindra Adhikari for the month of Sept 2011.</t>
  </si>
  <si>
    <t>Reverse entry made- Ref VR# JV-0339.</t>
  </si>
  <si>
    <t>WAC Accham</t>
  </si>
  <si>
    <t>WAC - Nepal, Achham - MFR July 2011</t>
  </si>
  <si>
    <t>GJV0124-11</t>
  </si>
  <si>
    <t>Other external services</t>
  </si>
  <si>
    <t>GJ # 758,ADV RECP BY SUMIT SHAH OF PSYCHOSOCIAL TRAINING</t>
  </si>
  <si>
    <t>Being vehicle parking charge for staff drop and pick up in Airport.</t>
  </si>
  <si>
    <t>June 11 SALARY</t>
  </si>
  <si>
    <t>27/06/2011</t>
  </si>
  <si>
    <t>Expenses of CWIN for the month of June-2011 under AUSADI CAAFAG Program.</t>
  </si>
  <si>
    <t>14/10/2011</t>
  </si>
  <si>
    <t>Being fuel expenses for returned back Mina Parajuli &amp; Kulindra Adhikari from Rukum.</t>
  </si>
  <si>
    <t>GJV0432-11</t>
  </si>
  <si>
    <t>20/09/2011</t>
  </si>
  <si>
    <t>Expenses sumbmission by SCDC Spatari under the AUSAID CAAFAG for Sept 2011</t>
  </si>
  <si>
    <t>GJV0208-11</t>
  </si>
  <si>
    <t>19/08/2011</t>
  </si>
  <si>
    <t>Being expenses booked of DNGOCC for the month of August 2011 under Aus Aid program.</t>
  </si>
  <si>
    <t>Hari Lama</t>
  </si>
  <si>
    <t>Being perdiem to Hari Lama for Surkhet visit to drop Kulindra Adhikari.</t>
  </si>
  <si>
    <t>GJV0295-11</t>
  </si>
  <si>
    <t xml:space="preserve"> Being PF, HA &amp; COLA of Kulindra Adhikari for the month of Dec-2011.</t>
  </si>
  <si>
    <t>30/11/2011</t>
  </si>
  <si>
    <t>Payments to beneficiaries</t>
  </si>
  <si>
    <t>Payment made to Ganesh Stationery Supplier against School education materials as per bill</t>
  </si>
  <si>
    <t>Payment made to NRCS Bhojpur for transportation charge to education materials</t>
  </si>
  <si>
    <t>CWIN Rolpa</t>
  </si>
  <si>
    <t>GJV0311-11</t>
  </si>
  <si>
    <t>August Staff Premium</t>
  </si>
  <si>
    <t>GJV0448-11</t>
  </si>
  <si>
    <t>24/06/2011</t>
  </si>
  <si>
    <t>Being recharge card distribution to Staffs for the month of June 2011.</t>
  </si>
  <si>
    <t>GJV0245-11</t>
  </si>
  <si>
    <t>Being meals expenses for visit of Australian ambassdor.</t>
  </si>
  <si>
    <t>GJV0499-11</t>
  </si>
  <si>
    <t>26/12/2011</t>
  </si>
  <si>
    <t>GJ#1013,SUMIT SHAH NPL TEXP</t>
  </si>
  <si>
    <t>22/12/2011</t>
  </si>
  <si>
    <t>Payment made to Arun Electronics for Dispenser and vaccum cleaner for office use</t>
  </si>
  <si>
    <t>June 11severence</t>
  </si>
  <si>
    <t>DNGOCC MFR for the month of  June-2011 under AUSAID program.</t>
  </si>
  <si>
    <t>19/12/2011</t>
  </si>
  <si>
    <t>Payment made to Ambika Vastralaya  for office sofa cloth</t>
  </si>
  <si>
    <t>DNGOCC Dang</t>
  </si>
  <si>
    <t>Singh Tamang</t>
  </si>
  <si>
    <t>Being perdiem to Singh Bdr Tamang for Dang visit.</t>
  </si>
  <si>
    <t>GJV0312-11</t>
  </si>
  <si>
    <t>30/06/2011</t>
  </si>
  <si>
    <t>MWRO - adjustment of WFP and CAAFAG expenses - GJ#460/11</t>
  </si>
  <si>
    <t>Accommodation settled by Umakant during the Siraha field visit</t>
  </si>
  <si>
    <t>Being severence of  Kulindra Adhikari for 4th Qtr.</t>
  </si>
  <si>
    <t>NABIL - Salary : Sept 2011</t>
  </si>
  <si>
    <t>CPV0406-11</t>
  </si>
  <si>
    <t xml:space="preserve"> Being PF, HA &amp; COLA of Kulindra Adhikari for the month of August 2011.</t>
  </si>
  <si>
    <t>29/12/2011</t>
  </si>
  <si>
    <t>Temporary shelter and Materials</t>
  </si>
  <si>
    <t>AP #298/11-tarpulin sheet -Nikitani</t>
  </si>
  <si>
    <t>Payment made to Ganesh Stationery supplier's against education materials</t>
  </si>
  <si>
    <t>CWIN Banke</t>
  </si>
  <si>
    <t>Medical healthchecks</t>
  </si>
  <si>
    <t>Being medical healthcheckup expenses of Kulindra Adhikari for 2011.</t>
  </si>
  <si>
    <t>CPV0704-11</t>
  </si>
  <si>
    <t>WAC - Nepal, Achham : MFR June 2011</t>
  </si>
  <si>
    <t>31/12/2011</t>
  </si>
  <si>
    <t>GJ#1084,REBT AMORTZ FOR DEC 2011</t>
  </si>
  <si>
    <t>Being accomodation to Mina Parajuli for Rukum visit.</t>
  </si>
  <si>
    <t>GJV0501-11</t>
  </si>
  <si>
    <t>CPV0540-11</t>
  </si>
  <si>
    <t>22/08/2011</t>
  </si>
  <si>
    <t>WAC - Nepal, Achham - MFR August 2011</t>
  </si>
  <si>
    <t>GJV0138-11</t>
  </si>
  <si>
    <t>WAC-Nepal : Fund transfer</t>
  </si>
  <si>
    <t>CPV0494-11</t>
  </si>
  <si>
    <t>DNGOCC MFR for the month of  July-2011 under AUSAID program .</t>
  </si>
  <si>
    <t>Being fuel expenses for Kulindra Adhikari &amp; Mina Parjuli Rukum field visit.</t>
  </si>
  <si>
    <t>DEA rectification of AUSAid Project</t>
  </si>
  <si>
    <t>GJV0215-11</t>
  </si>
  <si>
    <t>31/10/2011</t>
  </si>
  <si>
    <t>Being recharge card distribution to staffs for the month of October 2011..</t>
  </si>
  <si>
    <t>GJV0462-11</t>
  </si>
  <si>
    <t>23/08/2011</t>
  </si>
  <si>
    <t>Expense of SCDC Saptari against AUSAID  programe  of August 2011</t>
  </si>
  <si>
    <t>GJV0165-11</t>
  </si>
  <si>
    <t>Being reverse entry for travel expenses distribution to Kulindra Adhkari. GJV : 206.</t>
  </si>
  <si>
    <t>GJV0339-11</t>
  </si>
  <si>
    <t xml:space="preserve"> Being salary of Kulindra Adhikari for the month of Oct 2011.</t>
  </si>
  <si>
    <t>29/06/2011</t>
  </si>
  <si>
    <t>Change SOF TN 30000084-GJ329</t>
  </si>
  <si>
    <t>WAC - Nepal, Achham - MFR Sept. 2011</t>
  </si>
  <si>
    <t>GJV0154-11</t>
  </si>
  <si>
    <t>Bhakta Lama</t>
  </si>
  <si>
    <t>13/12/2011</t>
  </si>
  <si>
    <t>Lila Mani Sharma - travel exp : accompany to Australian Ambassdor - Achham</t>
  </si>
  <si>
    <t>GJV0213-11</t>
  </si>
  <si>
    <t>November 11 SALARY</t>
  </si>
  <si>
    <t>Being fuel expenses for Dang visit of  Kulindra Adhikari, Manabendra Acharya &amp; Virendra Thagunna.</t>
  </si>
  <si>
    <t>GJV0361-11</t>
  </si>
  <si>
    <t>Fund transfer to WAC-Nepal, Achham</t>
  </si>
  <si>
    <t>CPV0489-11</t>
  </si>
  <si>
    <t>Being perdiem to Ramesh Sunar for Rukum visit with Kulindra Adhikari and Mina Parajuli.</t>
  </si>
  <si>
    <t>GJV0422-11</t>
  </si>
  <si>
    <t>Being air ticket purchased for Kulindra Adhikari for Ktm visit.</t>
  </si>
  <si>
    <t>GJV0216-11</t>
  </si>
  <si>
    <t>NRCS, Kailali - MFR Nov. 2011</t>
  </si>
  <si>
    <t>GJV0195-11</t>
  </si>
  <si>
    <t>GJV0260-11</t>
  </si>
  <si>
    <t>Nepalganj SO 01-1734296-01 Std Chtd NPR</t>
  </si>
  <si>
    <t>Banke charge for the month of november-2011.</t>
  </si>
  <si>
    <t>CPV0618-11</t>
  </si>
  <si>
    <t>Country Management</t>
  </si>
  <si>
    <t>Country Leadership</t>
  </si>
  <si>
    <t>CPF#1492/011-Moonsun Travels-paid for airfare#004813816</t>
  </si>
  <si>
    <t>Being accomodation to Ramesh Sunar for Rukum visit with Kulindra Adhikari and Mina Parajuli.</t>
  </si>
  <si>
    <t>Accommodation  to Jayanti Thapa duirng the Sapatri field</t>
  </si>
  <si>
    <t>GJV0192-11</t>
  </si>
  <si>
    <t>21/06/2011</t>
  </si>
  <si>
    <t>Being perdiem to Kulindra Adhikari for Surkhet visit.</t>
  </si>
  <si>
    <t>GJV0235-11</t>
  </si>
  <si>
    <t>WAC - Nepal, Achham - MFR Nov. 2011</t>
  </si>
  <si>
    <t>GJV0193-11</t>
  </si>
  <si>
    <t>Jayanti Thapa</t>
  </si>
  <si>
    <t>DSA to Jayanti Thapa duirng the Sapatri field</t>
  </si>
  <si>
    <t>Being fuel expenses for Stock</t>
  </si>
  <si>
    <t>Other transport to Ramesh for Rukum and rolpa visit with CD and australiyan ambassador.</t>
  </si>
  <si>
    <t>14/06/2011</t>
  </si>
  <si>
    <t>Being accomodation to kulindra Adhikari for Dang visit.</t>
  </si>
  <si>
    <t>GJV0225-11</t>
  </si>
  <si>
    <t>NRCS, Kailali - MFR Sept. 2011</t>
  </si>
  <si>
    <t>GJV0152-11</t>
  </si>
  <si>
    <t>September 11 Severence</t>
  </si>
  <si>
    <t>being accomodation to Kulindra Adhikari for Rukum Rolpa visit.</t>
  </si>
  <si>
    <t>Rent amortised for October- GJ #816/11</t>
  </si>
  <si>
    <t>Being perdiem to kulindra Adhikari for Dang visit.</t>
  </si>
  <si>
    <t>SCDC</t>
  </si>
  <si>
    <t>Being reverse entry for recharge card distribution to Kulindra Adhkari. Ref : GJV 204.</t>
  </si>
  <si>
    <t>Reverse eentry made against JV418.</t>
  </si>
  <si>
    <t>Being recharge card distribution to Staffs for the month of November 2011.</t>
  </si>
  <si>
    <t>GJV0468-11</t>
  </si>
  <si>
    <t>Being perdiem to Ramesh Sunar for Bardiya visit with Bhim Muktan.</t>
  </si>
  <si>
    <t>Salary : December 2011</t>
  </si>
  <si>
    <t>CPV0566-11</t>
  </si>
  <si>
    <t>Being other travel expenses to kulindra Adhikari for Dang visit.</t>
  </si>
  <si>
    <t>GJV0458-11</t>
  </si>
  <si>
    <t>Oct-Dec severence 2011</t>
  </si>
  <si>
    <t>NABIL - Salary : August 2011</t>
  </si>
  <si>
    <t>CPV0363-11</t>
  </si>
  <si>
    <t>GJV0481-11</t>
  </si>
  <si>
    <t>22/09/2011</t>
  </si>
  <si>
    <t>Severance 3rd qtr (July - Sept'11)</t>
  </si>
  <si>
    <t>CPV0424-11</t>
  </si>
  <si>
    <t>WAC - Nepal, Achham - MFR Oct 2011</t>
  </si>
  <si>
    <t>GJV0183-11</t>
  </si>
  <si>
    <t>Vehicle maintinance to Ramesh for Rukum and rolpa visit with CD and australiyan ambassador.</t>
  </si>
  <si>
    <t>20/10/2011</t>
  </si>
  <si>
    <t>Fund transfer to WAC Nepal, Achham Bank Charges</t>
  </si>
  <si>
    <t>CPV0459-11</t>
  </si>
  <si>
    <t>Lodging to Ramesh for Rukum and rolpa visit with CD and australiyan ambassador.</t>
  </si>
  <si>
    <t>Dil Bdr Air - texp to facilitate the visit of Her Excellency, Australian Ambassdor Achham &amp; Doti</t>
  </si>
  <si>
    <t>GJV0210-11</t>
  </si>
  <si>
    <t>Photocopying</t>
  </si>
  <si>
    <t>Being recharge card distribution to staffs for the month of August 201..</t>
  </si>
  <si>
    <t>GJV0360-11</t>
  </si>
  <si>
    <t>Being fuel expenses for Surkhet visit of Kulindra Adhikari.</t>
  </si>
  <si>
    <t xml:space="preserve"> Being salary of Kulindra Adhikari for the month of August 2011.</t>
  </si>
  <si>
    <t>CPV0439-11</t>
  </si>
  <si>
    <t>Being reverse entry for travel expenses distribution to Kulindra Adhkari. Ref GJV : 206</t>
  </si>
  <si>
    <t>19/09/2011</t>
  </si>
  <si>
    <t>Rent amortise for sep- GJ # 694/11</t>
  </si>
  <si>
    <t>NRCS Kailali MFR of August 2011</t>
  </si>
  <si>
    <t>GJV0151-11</t>
  </si>
  <si>
    <t>GJV0365-11</t>
  </si>
  <si>
    <t xml:space="preserve"> Being salary of Kulindra Adhikari for the month of Dec- 2011.</t>
  </si>
  <si>
    <t>CPV0699-11</t>
  </si>
  <si>
    <t xml:space="preserve"> Being salary of Kulindra Adhikari for the month of Nov- 2011.</t>
  </si>
  <si>
    <t>GJV0091-11</t>
  </si>
  <si>
    <t>GJV0447-11</t>
  </si>
  <si>
    <t>GJV0478-11</t>
  </si>
  <si>
    <t>Ram Gurung</t>
  </si>
  <si>
    <t>Being perdiem to Mina Parajuli for Rukum visit.</t>
  </si>
  <si>
    <t>27/07/2011</t>
  </si>
  <si>
    <t>Other salaries</t>
  </si>
  <si>
    <t>CPF#908/011-New Gorkhali net/staff july recharge card exps#004742713</t>
  </si>
  <si>
    <t>Expenses for the month of July 011-SCDC, Saptari</t>
  </si>
  <si>
    <t>GJV0136-11</t>
  </si>
  <si>
    <t>CPF#1490/011-Bon Travesl &amp; Toura P Ltd-sita ghimire airfare during trip with Australian ambassodar#004813814</t>
  </si>
  <si>
    <t>HR Capacity Building - Programmatic</t>
  </si>
  <si>
    <t>Mobile recharge : June 2011 - AusAID</t>
  </si>
  <si>
    <t>GJV0096-11</t>
  </si>
  <si>
    <t>CPV0430-11</t>
  </si>
  <si>
    <t>Accmmodation  to Umakan chaudhari during the sunsari  visit</t>
  </si>
  <si>
    <t>GJV0164-11</t>
  </si>
  <si>
    <t>Being reverse entry for severence of Kulindra charged in Aus Aid program.Ref : CPV 322</t>
  </si>
  <si>
    <t>Salary - Oct. 2011</t>
  </si>
  <si>
    <t>CPV0455-11</t>
  </si>
  <si>
    <t>Virendra Thagunna</t>
  </si>
  <si>
    <t>Being perdiem to Virendra Thagunna for Dang visit.</t>
  </si>
  <si>
    <t>GJV0337-11</t>
  </si>
  <si>
    <t>31/07/2011</t>
  </si>
  <si>
    <t>Software maintenance</t>
  </si>
  <si>
    <t>AP#42/011-CBFE- full payment</t>
  </si>
  <si>
    <t>Fuel expenses to Ramesh for Rukum and rolpa visit with CD and australiyan ambassador.</t>
  </si>
  <si>
    <t>Being recharge card distribution  staff expenses for the month of July 2011.</t>
  </si>
  <si>
    <t>GJV0322-11</t>
  </si>
  <si>
    <t>13/07/2011</t>
  </si>
  <si>
    <t>Consumable equipment</t>
  </si>
  <si>
    <t>Being expenses for purchasing of telephone set for office use.</t>
  </si>
  <si>
    <t>GJV0299-11</t>
  </si>
  <si>
    <t>NRCS, Kailali - MFR Oct. 2011</t>
  </si>
  <si>
    <t>GJV0178-11</t>
  </si>
  <si>
    <t>Australian ambassador visit meeting (Snacks) expenses</t>
  </si>
  <si>
    <t>Being reverse entry for travel expenses  Kulindra charged in Aus Aid program. Ref : GJV 227.</t>
  </si>
  <si>
    <t>DSA to Umakan chaudhari during the sunsari  visit</t>
  </si>
  <si>
    <t>GJV0346-11</t>
  </si>
  <si>
    <t>Rent Amortise for sep-GJ # 695/11</t>
  </si>
  <si>
    <t>Kul Tamang</t>
  </si>
  <si>
    <t>CPF#1177/011-Support staffs's Sept mth's OT#004742992</t>
  </si>
  <si>
    <t>23/06/2011</t>
  </si>
  <si>
    <t>Expenses for the month of June 011</t>
  </si>
  <si>
    <t>GJV0111-11</t>
  </si>
  <si>
    <t>CPV0690-11</t>
  </si>
  <si>
    <t>27/09/2011</t>
  </si>
  <si>
    <t>Fund transfer to WAC, Achham</t>
  </si>
  <si>
    <t>This variance results from exchange rate gains and also because reported spend is only for 11 months.  The difference is planned to be spent in the second year.</t>
  </si>
  <si>
    <t>The expenses for travel and monitoring were covered by other projects in the program areas.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</si>
</sst>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14" fontId="0" fillId="0" borderId="0" xfId="0" applyNumberFormat="1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Fill="1" applyBorder="1"/>
    <xf numFmtId="0" fontId="2" fillId="0" borderId="12" xfId="0" applyFont="1" applyBorder="1" applyAlignment="1">
      <alignment horizontal="center"/>
    </xf>
    <xf numFmtId="165" fontId="2" fillId="0" borderId="0" xfId="0" applyNumberFormat="1" applyFont="1" applyBorder="1"/>
    <xf numFmtId="0" fontId="3" fillId="0" borderId="15" xfId="0" applyFont="1" applyBorder="1"/>
    <xf numFmtId="0" fontId="3" fillId="0" borderId="17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165" fontId="2" fillId="0" borderId="19" xfId="0" applyNumberFormat="1" applyFont="1" applyBorder="1"/>
    <xf numFmtId="0" fontId="4" fillId="0" borderId="0" xfId="0" applyFont="1"/>
    <xf numFmtId="0" fontId="4" fillId="0" borderId="0" xfId="0" applyFont="1" applyBorder="1"/>
    <xf numFmtId="9" fontId="4" fillId="0" borderId="2" xfId="0" applyNumberFormat="1" applyFont="1" applyBorder="1"/>
    <xf numFmtId="9" fontId="4" fillId="0" borderId="0" xfId="0" applyNumberFormat="1" applyFont="1" applyBorder="1"/>
    <xf numFmtId="0" fontId="4" fillId="0" borderId="15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5" xfId="0" applyFont="1" applyBorder="1"/>
    <xf numFmtId="165" fontId="4" fillId="0" borderId="5" xfId="1" applyNumberFormat="1" applyFont="1" applyBorder="1"/>
    <xf numFmtId="165" fontId="4" fillId="0" borderId="0" xfId="1" applyNumberFormat="1" applyFont="1" applyBorder="1"/>
    <xf numFmtId="166" fontId="4" fillId="0" borderId="7" xfId="0" applyNumberFormat="1" applyFont="1" applyBorder="1"/>
    <xf numFmtId="166" fontId="4" fillId="0" borderId="1" xfId="0" applyNumberFormat="1" applyFont="1" applyBorder="1"/>
    <xf numFmtId="166" fontId="4" fillId="0" borderId="5" xfId="0" applyNumberFormat="1" applyFont="1" applyBorder="1"/>
    <xf numFmtId="165" fontId="4" fillId="0" borderId="5" xfId="0" applyNumberFormat="1" applyFont="1" applyBorder="1"/>
    <xf numFmtId="165" fontId="4" fillId="0" borderId="8" xfId="0" applyNumberFormat="1" applyFont="1" applyBorder="1"/>
    <xf numFmtId="9" fontId="4" fillId="0" borderId="8" xfId="2" applyFont="1" applyBorder="1" applyAlignment="1">
      <alignment horizontal="center"/>
    </xf>
    <xf numFmtId="9" fontId="4" fillId="0" borderId="8" xfId="2" applyFont="1" applyBorder="1"/>
    <xf numFmtId="166" fontId="4" fillId="0" borderId="5" xfId="1" applyNumberFormat="1" applyFont="1" applyBorder="1"/>
    <xf numFmtId="166" fontId="4" fillId="0" borderId="7" xfId="1" applyNumberFormat="1" applyFont="1" applyBorder="1"/>
    <xf numFmtId="165" fontId="5" fillId="0" borderId="20" xfId="0" applyNumberFormat="1" applyFont="1" applyBorder="1"/>
    <xf numFmtId="9" fontId="5" fillId="0" borderId="20" xfId="2" applyFont="1" applyBorder="1" applyAlignment="1">
      <alignment horizontal="center"/>
    </xf>
    <xf numFmtId="9" fontId="5" fillId="0" borderId="20" xfId="2" applyFont="1" applyBorder="1"/>
    <xf numFmtId="0" fontId="4" fillId="0" borderId="21" xfId="0" applyFont="1" applyBorder="1"/>
    <xf numFmtId="166" fontId="5" fillId="0" borderId="0" xfId="0" applyNumberFormat="1" applyFont="1" applyBorder="1"/>
    <xf numFmtId="165" fontId="5" fillId="0" borderId="0" xfId="0" applyNumberFormat="1" applyFont="1" applyBorder="1"/>
    <xf numFmtId="9" fontId="5" fillId="0" borderId="0" xfId="2" applyFont="1" applyBorder="1" applyAlignment="1">
      <alignment horizontal="center"/>
    </xf>
    <xf numFmtId="9" fontId="5" fillId="0" borderId="0" xfId="2" applyFont="1" applyBorder="1"/>
    <xf numFmtId="0" fontId="4" fillId="0" borderId="0" xfId="0" applyFont="1" applyAlignment="1">
      <alignment horizontal="right"/>
    </xf>
    <xf numFmtId="164" fontId="4" fillId="0" borderId="0" xfId="1" applyFont="1"/>
    <xf numFmtId="166" fontId="4" fillId="0" borderId="0" xfId="1" applyNumberFormat="1" applyFont="1"/>
    <xf numFmtId="164" fontId="4" fillId="0" borderId="0" xfId="0" applyNumberFormat="1" applyFont="1"/>
    <xf numFmtId="15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4" fillId="0" borderId="6" xfId="0" applyFont="1" applyBorder="1" applyAlignment="1">
      <alignment wrapText="1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0" borderId="9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/>
    </xf>
    <xf numFmtId="0" fontId="2" fillId="0" borderId="15" xfId="0" applyFont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2" fillId="0" borderId="10" xfId="0" applyFont="1" applyBorder="1" applyAlignment="1">
      <alignment horizontal="center" vertical="justify"/>
    </xf>
    <xf numFmtId="0" fontId="4" fillId="0" borderId="10" xfId="0" applyFont="1" applyBorder="1" applyAlignment="1">
      <alignment horizontal="center" vertical="justify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74"/>
  <sheetViews>
    <sheetView workbookViewId="0">
      <selection activeCell="H9" sqref="H9"/>
    </sheetView>
  </sheetViews>
  <sheetFormatPr defaultRowHeight="14.4"/>
  <sheetData>
    <row r="1" spans="1:2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</row>
    <row r="2" spans="1:29">
      <c r="A2">
        <v>30000152</v>
      </c>
      <c r="B2" t="s">
        <v>367</v>
      </c>
      <c r="C2">
        <v>201106</v>
      </c>
      <c r="D2">
        <v>4010</v>
      </c>
      <c r="E2" t="s">
        <v>81</v>
      </c>
      <c r="F2">
        <v>52420</v>
      </c>
      <c r="G2" t="s">
        <v>50</v>
      </c>
      <c r="H2">
        <v>10</v>
      </c>
      <c r="I2" t="s">
        <v>115</v>
      </c>
      <c r="J2">
        <v>52</v>
      </c>
      <c r="K2" t="s">
        <v>116</v>
      </c>
      <c r="L2">
        <v>5249052</v>
      </c>
      <c r="M2" t="s">
        <v>116</v>
      </c>
      <c r="N2">
        <v>3600007</v>
      </c>
      <c r="O2" t="s">
        <v>35</v>
      </c>
      <c r="P2">
        <v>13880</v>
      </c>
      <c r="Q2" t="s">
        <v>82</v>
      </c>
      <c r="R2" t="s">
        <v>37</v>
      </c>
      <c r="S2" t="s">
        <v>38</v>
      </c>
      <c r="T2">
        <v>5240001182</v>
      </c>
      <c r="U2" t="s">
        <v>117</v>
      </c>
      <c r="V2">
        <v>524</v>
      </c>
      <c r="W2" t="s">
        <v>368</v>
      </c>
      <c r="X2" t="s">
        <v>369</v>
      </c>
      <c r="Y2" t="s">
        <v>42</v>
      </c>
      <c r="Z2">
        <v>9854.7000000000007</v>
      </c>
      <c r="AA2">
        <v>138.02000000000001</v>
      </c>
      <c r="AB2">
        <v>129.66</v>
      </c>
      <c r="AC2">
        <v>9854.7000000000007</v>
      </c>
    </row>
    <row r="3" spans="1:29">
      <c r="A3">
        <v>30000998</v>
      </c>
      <c r="B3" t="s">
        <v>370</v>
      </c>
      <c r="C3">
        <v>201112</v>
      </c>
      <c r="D3">
        <v>5201</v>
      </c>
      <c r="E3" t="s">
        <v>95</v>
      </c>
      <c r="F3">
        <v>52420</v>
      </c>
      <c r="G3" t="s">
        <v>50</v>
      </c>
      <c r="H3">
        <v>5</v>
      </c>
      <c r="I3" t="s">
        <v>32</v>
      </c>
      <c r="J3">
        <v>20</v>
      </c>
      <c r="K3" t="s">
        <v>33</v>
      </c>
      <c r="L3">
        <v>5240020</v>
      </c>
      <c r="M3" t="s">
        <v>34</v>
      </c>
      <c r="N3">
        <v>3600007</v>
      </c>
      <c r="O3" t="s">
        <v>35</v>
      </c>
      <c r="P3">
        <v>14574</v>
      </c>
      <c r="Q3" t="s">
        <v>140</v>
      </c>
      <c r="R3">
        <v>2004</v>
      </c>
      <c r="S3" t="s">
        <v>45</v>
      </c>
      <c r="T3">
        <v>298</v>
      </c>
      <c r="U3" t="s">
        <v>371</v>
      </c>
      <c r="V3">
        <v>524</v>
      </c>
      <c r="W3" t="s">
        <v>372</v>
      </c>
      <c r="X3" t="s">
        <v>373</v>
      </c>
      <c r="Y3" t="s">
        <v>42</v>
      </c>
      <c r="Z3">
        <v>24878</v>
      </c>
      <c r="AA3">
        <v>302.27999999999997</v>
      </c>
      <c r="AB3">
        <v>302.82</v>
      </c>
      <c r="AC3">
        <v>24878</v>
      </c>
    </row>
    <row r="4" spans="1:29">
      <c r="A4">
        <v>30000458</v>
      </c>
      <c r="B4" t="s">
        <v>374</v>
      </c>
      <c r="C4">
        <v>201109</v>
      </c>
      <c r="D4">
        <v>4011</v>
      </c>
      <c r="E4" t="s">
        <v>65</v>
      </c>
      <c r="F4">
        <v>52400</v>
      </c>
      <c r="G4" t="s">
        <v>66</v>
      </c>
      <c r="H4">
        <v>9</v>
      </c>
      <c r="I4" t="s">
        <v>51</v>
      </c>
      <c r="J4">
        <v>54</v>
      </c>
      <c r="K4" t="s">
        <v>52</v>
      </c>
      <c r="L4">
        <v>5249054</v>
      </c>
      <c r="M4" t="s">
        <v>53</v>
      </c>
      <c r="N4">
        <v>3600007</v>
      </c>
      <c r="O4" t="s">
        <v>35</v>
      </c>
      <c r="P4">
        <v>13881</v>
      </c>
      <c r="Q4" t="s">
        <v>36</v>
      </c>
      <c r="R4" t="s">
        <v>37</v>
      </c>
      <c r="S4" t="s">
        <v>38</v>
      </c>
      <c r="T4">
        <v>5240001296</v>
      </c>
      <c r="U4" t="s">
        <v>74</v>
      </c>
      <c r="V4">
        <v>524</v>
      </c>
      <c r="W4" t="s">
        <v>375</v>
      </c>
      <c r="X4">
        <v>1089</v>
      </c>
      <c r="Y4" t="s">
        <v>42</v>
      </c>
      <c r="Z4">
        <v>4652.78</v>
      </c>
      <c r="AA4">
        <v>63.3</v>
      </c>
      <c r="AB4">
        <v>61.28</v>
      </c>
      <c r="AC4">
        <v>4652.78</v>
      </c>
    </row>
    <row r="5" spans="1:29">
      <c r="A5">
        <v>30000458</v>
      </c>
      <c r="B5" t="s">
        <v>374</v>
      </c>
      <c r="C5">
        <v>201109</v>
      </c>
      <c r="D5">
        <v>4011</v>
      </c>
      <c r="E5" t="s">
        <v>65</v>
      </c>
      <c r="F5">
        <v>52400</v>
      </c>
      <c r="G5" t="s">
        <v>66</v>
      </c>
      <c r="H5">
        <v>9</v>
      </c>
      <c r="I5" t="s">
        <v>51</v>
      </c>
      <c r="J5">
        <v>56</v>
      </c>
      <c r="K5" t="s">
        <v>60</v>
      </c>
      <c r="L5">
        <v>5249054</v>
      </c>
      <c r="M5" t="s">
        <v>53</v>
      </c>
      <c r="N5">
        <v>3600007</v>
      </c>
      <c r="O5" t="s">
        <v>35</v>
      </c>
      <c r="P5">
        <v>13881</v>
      </c>
      <c r="Q5" t="s">
        <v>36</v>
      </c>
      <c r="R5" t="s">
        <v>37</v>
      </c>
      <c r="S5" t="s">
        <v>38</v>
      </c>
      <c r="T5">
        <v>5240001296</v>
      </c>
      <c r="U5" t="s">
        <v>74</v>
      </c>
      <c r="V5">
        <v>524</v>
      </c>
      <c r="W5" t="s">
        <v>375</v>
      </c>
      <c r="X5">
        <v>1089</v>
      </c>
      <c r="Y5" t="s">
        <v>42</v>
      </c>
      <c r="Z5">
        <v>244.88</v>
      </c>
      <c r="AA5">
        <v>3.33</v>
      </c>
      <c r="AB5">
        <v>3.23</v>
      </c>
      <c r="AC5">
        <v>244.88</v>
      </c>
    </row>
    <row r="6" spans="1:29">
      <c r="A6">
        <v>30000384</v>
      </c>
      <c r="B6" t="s">
        <v>376</v>
      </c>
      <c r="C6">
        <v>201108</v>
      </c>
      <c r="D6">
        <v>4010</v>
      </c>
      <c r="E6" t="s">
        <v>81</v>
      </c>
      <c r="F6">
        <v>52400</v>
      </c>
      <c r="G6" t="s">
        <v>66</v>
      </c>
      <c r="H6">
        <v>9</v>
      </c>
      <c r="I6" t="s">
        <v>51</v>
      </c>
      <c r="J6">
        <v>54</v>
      </c>
      <c r="K6" t="s">
        <v>52</v>
      </c>
      <c r="L6">
        <v>5249054</v>
      </c>
      <c r="M6" t="s">
        <v>53</v>
      </c>
      <c r="N6">
        <v>3600007</v>
      </c>
      <c r="O6" t="s">
        <v>35</v>
      </c>
      <c r="P6">
        <v>13880</v>
      </c>
      <c r="Q6" t="s">
        <v>82</v>
      </c>
      <c r="R6" t="s">
        <v>37</v>
      </c>
      <c r="S6" t="s">
        <v>38</v>
      </c>
      <c r="T6">
        <v>5240001296</v>
      </c>
      <c r="U6" t="s">
        <v>74</v>
      </c>
      <c r="V6">
        <v>524</v>
      </c>
      <c r="W6" t="s">
        <v>377</v>
      </c>
      <c r="X6">
        <v>968</v>
      </c>
      <c r="Y6" t="s">
        <v>42</v>
      </c>
      <c r="Z6">
        <v>3810.02</v>
      </c>
      <c r="AA6">
        <v>52.99</v>
      </c>
      <c r="AB6">
        <v>50.41</v>
      </c>
      <c r="AC6">
        <v>3810.02</v>
      </c>
    </row>
    <row r="7" spans="1:29">
      <c r="A7">
        <v>30000384</v>
      </c>
      <c r="B7" t="s">
        <v>376</v>
      </c>
      <c r="C7">
        <v>201108</v>
      </c>
      <c r="D7">
        <v>4010</v>
      </c>
      <c r="E7" t="s">
        <v>81</v>
      </c>
      <c r="F7">
        <v>52400</v>
      </c>
      <c r="G7" t="s">
        <v>66</v>
      </c>
      <c r="H7">
        <v>9</v>
      </c>
      <c r="I7" t="s">
        <v>51</v>
      </c>
      <c r="J7">
        <v>56</v>
      </c>
      <c r="K7" t="s">
        <v>60</v>
      </c>
      <c r="L7">
        <v>5249054</v>
      </c>
      <c r="M7" t="s">
        <v>53</v>
      </c>
      <c r="N7">
        <v>3600007</v>
      </c>
      <c r="O7" t="s">
        <v>35</v>
      </c>
      <c r="P7">
        <v>13880</v>
      </c>
      <c r="Q7" t="s">
        <v>82</v>
      </c>
      <c r="R7" t="s">
        <v>37</v>
      </c>
      <c r="S7" t="s">
        <v>38</v>
      </c>
      <c r="T7">
        <v>5240001296</v>
      </c>
      <c r="U7" t="s">
        <v>74</v>
      </c>
      <c r="V7">
        <v>524</v>
      </c>
      <c r="W7" t="s">
        <v>377</v>
      </c>
      <c r="X7">
        <v>968</v>
      </c>
      <c r="Y7" t="s">
        <v>42</v>
      </c>
      <c r="Z7">
        <v>200.53</v>
      </c>
      <c r="AA7">
        <v>2.79</v>
      </c>
      <c r="AB7">
        <v>2.65</v>
      </c>
      <c r="AC7">
        <v>200.53</v>
      </c>
    </row>
    <row r="8" spans="1:29">
      <c r="A8">
        <v>10004160</v>
      </c>
      <c r="B8" t="s">
        <v>378</v>
      </c>
      <c r="C8">
        <v>201108</v>
      </c>
      <c r="D8">
        <v>6300</v>
      </c>
      <c r="E8" t="s">
        <v>76</v>
      </c>
      <c r="F8">
        <v>52400</v>
      </c>
      <c r="G8" t="s">
        <v>66</v>
      </c>
      <c r="H8">
        <v>9</v>
      </c>
      <c r="I8" t="s">
        <v>51</v>
      </c>
      <c r="J8">
        <v>59</v>
      </c>
      <c r="K8" t="s">
        <v>91</v>
      </c>
      <c r="L8">
        <v>5249059</v>
      </c>
      <c r="M8" t="s">
        <v>91</v>
      </c>
      <c r="N8">
        <v>3600007</v>
      </c>
      <c r="O8" t="s">
        <v>35</v>
      </c>
      <c r="P8">
        <v>13881</v>
      </c>
      <c r="Q8" t="s">
        <v>36</v>
      </c>
      <c r="V8">
        <v>524</v>
      </c>
      <c r="W8" t="s">
        <v>379</v>
      </c>
      <c r="Y8" t="s">
        <v>42</v>
      </c>
      <c r="Z8">
        <v>420</v>
      </c>
      <c r="AA8">
        <v>5.84</v>
      </c>
      <c r="AB8">
        <v>5.58</v>
      </c>
      <c r="AC8">
        <v>420</v>
      </c>
    </row>
    <row r="9" spans="1:29">
      <c r="A9">
        <v>30001056</v>
      </c>
      <c r="B9" t="s">
        <v>380</v>
      </c>
      <c r="C9">
        <v>201112</v>
      </c>
      <c r="D9">
        <v>5201</v>
      </c>
      <c r="E9" t="s">
        <v>95</v>
      </c>
      <c r="F9">
        <v>52417</v>
      </c>
      <c r="G9" t="s">
        <v>193</v>
      </c>
      <c r="H9">
        <v>5</v>
      </c>
      <c r="I9" t="s">
        <v>32</v>
      </c>
      <c r="J9">
        <v>20</v>
      </c>
      <c r="K9" t="s">
        <v>33</v>
      </c>
      <c r="L9">
        <v>5240020</v>
      </c>
      <c r="M9" t="s">
        <v>34</v>
      </c>
      <c r="N9">
        <v>3600007</v>
      </c>
      <c r="O9" t="s">
        <v>35</v>
      </c>
      <c r="P9">
        <v>14577</v>
      </c>
      <c r="Q9" t="s">
        <v>159</v>
      </c>
      <c r="R9">
        <v>2004</v>
      </c>
      <c r="S9" t="s">
        <v>45</v>
      </c>
      <c r="T9">
        <v>286</v>
      </c>
      <c r="U9" t="s">
        <v>196</v>
      </c>
      <c r="V9">
        <v>524</v>
      </c>
      <c r="W9" t="s">
        <v>381</v>
      </c>
      <c r="X9" t="s">
        <v>382</v>
      </c>
      <c r="Y9" t="s">
        <v>42</v>
      </c>
      <c r="Z9">
        <v>20867</v>
      </c>
      <c r="AA9">
        <v>253.55</v>
      </c>
      <c r="AB9">
        <v>254.01</v>
      </c>
      <c r="AC9">
        <v>20867</v>
      </c>
    </row>
    <row r="10" spans="1:29">
      <c r="A10">
        <v>30000484</v>
      </c>
      <c r="B10" t="s">
        <v>383</v>
      </c>
      <c r="C10">
        <v>201109</v>
      </c>
      <c r="D10">
        <v>6300</v>
      </c>
      <c r="E10" t="s">
        <v>76</v>
      </c>
      <c r="F10">
        <v>52419</v>
      </c>
      <c r="G10" t="s">
        <v>31</v>
      </c>
      <c r="H10">
        <v>9</v>
      </c>
      <c r="I10" t="s">
        <v>51</v>
      </c>
      <c r="J10">
        <v>54</v>
      </c>
      <c r="K10" t="s">
        <v>52</v>
      </c>
      <c r="L10">
        <v>5249054</v>
      </c>
      <c r="M10" t="s">
        <v>53</v>
      </c>
      <c r="N10">
        <v>3600007</v>
      </c>
      <c r="O10" t="s">
        <v>35</v>
      </c>
      <c r="P10">
        <v>13881</v>
      </c>
      <c r="Q10" t="s">
        <v>36</v>
      </c>
      <c r="V10">
        <v>524</v>
      </c>
      <c r="W10" t="s">
        <v>384</v>
      </c>
      <c r="X10" t="s">
        <v>385</v>
      </c>
      <c r="Y10" t="s">
        <v>42</v>
      </c>
      <c r="Z10">
        <v>190</v>
      </c>
      <c r="AA10">
        <v>2.58</v>
      </c>
      <c r="AB10">
        <v>2.5</v>
      </c>
      <c r="AC10">
        <v>190</v>
      </c>
    </row>
    <row r="11" spans="1:29">
      <c r="A11">
        <v>30000484</v>
      </c>
      <c r="B11" t="s">
        <v>383</v>
      </c>
      <c r="C11">
        <v>201109</v>
      </c>
      <c r="D11">
        <v>6300</v>
      </c>
      <c r="E11" t="s">
        <v>76</v>
      </c>
      <c r="F11">
        <v>52419</v>
      </c>
      <c r="G11" t="s">
        <v>31</v>
      </c>
      <c r="H11">
        <v>9</v>
      </c>
      <c r="I11" t="s">
        <v>51</v>
      </c>
      <c r="J11">
        <v>56</v>
      </c>
      <c r="K11" t="s">
        <v>60</v>
      </c>
      <c r="L11">
        <v>5249054</v>
      </c>
      <c r="M11" t="s">
        <v>53</v>
      </c>
      <c r="N11">
        <v>3600007</v>
      </c>
      <c r="O11" t="s">
        <v>35</v>
      </c>
      <c r="P11">
        <v>13881</v>
      </c>
      <c r="Q11" t="s">
        <v>36</v>
      </c>
      <c r="V11">
        <v>524</v>
      </c>
      <c r="W11" t="s">
        <v>384</v>
      </c>
      <c r="X11" t="s">
        <v>385</v>
      </c>
      <c r="Y11" t="s">
        <v>42</v>
      </c>
      <c r="Z11">
        <v>10</v>
      </c>
      <c r="AA11">
        <v>0.14000000000000001</v>
      </c>
      <c r="AB11">
        <v>0.13</v>
      </c>
      <c r="AC11">
        <v>10</v>
      </c>
    </row>
    <row r="12" spans="1:29">
      <c r="A12">
        <v>30001040</v>
      </c>
      <c r="B12" t="s">
        <v>370</v>
      </c>
      <c r="C12">
        <v>201112</v>
      </c>
      <c r="D12">
        <v>5201</v>
      </c>
      <c r="E12" t="s">
        <v>95</v>
      </c>
      <c r="F12">
        <v>52419</v>
      </c>
      <c r="G12" t="s">
        <v>31</v>
      </c>
      <c r="H12">
        <v>5</v>
      </c>
      <c r="I12" t="s">
        <v>32</v>
      </c>
      <c r="J12">
        <v>20</v>
      </c>
      <c r="K12" t="s">
        <v>33</v>
      </c>
      <c r="L12">
        <v>5240020</v>
      </c>
      <c r="M12" t="s">
        <v>34</v>
      </c>
      <c r="N12">
        <v>3600007</v>
      </c>
      <c r="O12" t="s">
        <v>35</v>
      </c>
      <c r="P12">
        <v>14575</v>
      </c>
      <c r="Q12" t="s">
        <v>223</v>
      </c>
      <c r="R12">
        <v>2004</v>
      </c>
      <c r="S12" t="s">
        <v>45</v>
      </c>
      <c r="T12">
        <v>284</v>
      </c>
      <c r="U12" t="s">
        <v>101</v>
      </c>
      <c r="V12">
        <v>524</v>
      </c>
      <c r="W12" t="s">
        <v>386</v>
      </c>
      <c r="X12" t="s">
        <v>387</v>
      </c>
      <c r="Y12" t="s">
        <v>42</v>
      </c>
      <c r="Z12">
        <v>22848</v>
      </c>
      <c r="AA12">
        <v>277.62</v>
      </c>
      <c r="AB12">
        <v>278.12</v>
      </c>
      <c r="AC12">
        <v>22848</v>
      </c>
    </row>
    <row r="13" spans="1:29">
      <c r="A13">
        <v>30000152</v>
      </c>
      <c r="B13" t="s">
        <v>367</v>
      </c>
      <c r="C13">
        <v>201106</v>
      </c>
      <c r="D13">
        <v>4011</v>
      </c>
      <c r="E13" t="s">
        <v>65</v>
      </c>
      <c r="F13">
        <v>52420</v>
      </c>
      <c r="G13" t="s">
        <v>50</v>
      </c>
      <c r="H13">
        <v>10</v>
      </c>
      <c r="I13" t="s">
        <v>115</v>
      </c>
      <c r="J13">
        <v>52</v>
      </c>
      <c r="K13" t="s">
        <v>116</v>
      </c>
      <c r="L13">
        <v>5249052</v>
      </c>
      <c r="M13" t="s">
        <v>116</v>
      </c>
      <c r="N13">
        <v>3600007</v>
      </c>
      <c r="O13" t="s">
        <v>35</v>
      </c>
      <c r="P13">
        <v>13881</v>
      </c>
      <c r="Q13" t="s">
        <v>36</v>
      </c>
      <c r="R13" t="s">
        <v>37</v>
      </c>
      <c r="S13" t="s">
        <v>38</v>
      </c>
      <c r="T13">
        <v>5240001182</v>
      </c>
      <c r="U13" t="s">
        <v>117</v>
      </c>
      <c r="V13">
        <v>524</v>
      </c>
      <c r="W13" t="s">
        <v>368</v>
      </c>
      <c r="X13" t="s">
        <v>369</v>
      </c>
      <c r="Y13" t="s">
        <v>42</v>
      </c>
      <c r="Z13">
        <v>2471</v>
      </c>
      <c r="AA13">
        <v>34.61</v>
      </c>
      <c r="AB13">
        <v>32.51</v>
      </c>
      <c r="AC13">
        <v>2471</v>
      </c>
    </row>
    <row r="14" spans="1:29">
      <c r="A14">
        <v>30000484</v>
      </c>
      <c r="B14" t="s">
        <v>388</v>
      </c>
      <c r="C14">
        <v>201109</v>
      </c>
      <c r="D14">
        <v>4011</v>
      </c>
      <c r="E14" t="s">
        <v>65</v>
      </c>
      <c r="F14">
        <v>52419</v>
      </c>
      <c r="G14" t="s">
        <v>31</v>
      </c>
      <c r="H14">
        <v>5</v>
      </c>
      <c r="I14" t="s">
        <v>32</v>
      </c>
      <c r="J14">
        <v>20</v>
      </c>
      <c r="K14" t="s">
        <v>33</v>
      </c>
      <c r="L14">
        <v>5240020</v>
      </c>
      <c r="M14" t="s">
        <v>34</v>
      </c>
      <c r="N14">
        <v>3600007</v>
      </c>
      <c r="O14" t="s">
        <v>35</v>
      </c>
      <c r="P14">
        <v>13880</v>
      </c>
      <c r="Q14" t="s">
        <v>82</v>
      </c>
      <c r="R14" t="s">
        <v>37</v>
      </c>
      <c r="S14" t="s">
        <v>38</v>
      </c>
      <c r="T14">
        <v>5240001154</v>
      </c>
      <c r="U14" t="s">
        <v>39</v>
      </c>
      <c r="V14">
        <v>524</v>
      </c>
      <c r="W14" t="s">
        <v>389</v>
      </c>
      <c r="X14" t="s">
        <v>390</v>
      </c>
      <c r="Y14" t="s">
        <v>42</v>
      </c>
      <c r="Z14">
        <v>51174</v>
      </c>
      <c r="AA14">
        <v>696.24</v>
      </c>
      <c r="AB14">
        <v>674.03</v>
      </c>
      <c r="AC14">
        <v>51174</v>
      </c>
    </row>
    <row r="15" spans="1:29">
      <c r="A15">
        <v>30000152</v>
      </c>
      <c r="B15" s="1">
        <v>40730</v>
      </c>
      <c r="C15">
        <v>201106</v>
      </c>
      <c r="D15">
        <v>4011</v>
      </c>
      <c r="E15" t="s">
        <v>65</v>
      </c>
      <c r="F15">
        <v>52420</v>
      </c>
      <c r="G15" t="s">
        <v>50</v>
      </c>
      <c r="H15">
        <v>10</v>
      </c>
      <c r="I15" t="s">
        <v>115</v>
      </c>
      <c r="J15">
        <v>52</v>
      </c>
      <c r="K15" t="s">
        <v>116</v>
      </c>
      <c r="L15">
        <v>5249052</v>
      </c>
      <c r="M15" t="s">
        <v>116</v>
      </c>
      <c r="N15">
        <v>3600007</v>
      </c>
      <c r="O15" t="s">
        <v>35</v>
      </c>
      <c r="P15">
        <v>13881</v>
      </c>
      <c r="Q15" t="s">
        <v>36</v>
      </c>
      <c r="R15" t="s">
        <v>37</v>
      </c>
      <c r="S15" t="s">
        <v>38</v>
      </c>
      <c r="T15">
        <v>5240001182</v>
      </c>
      <c r="U15" t="s">
        <v>117</v>
      </c>
      <c r="V15">
        <v>524</v>
      </c>
      <c r="W15" t="s">
        <v>391</v>
      </c>
      <c r="X15" t="s">
        <v>392</v>
      </c>
      <c r="Y15" t="s">
        <v>42</v>
      </c>
      <c r="Z15">
        <v>2471</v>
      </c>
      <c r="AA15">
        <v>34.22</v>
      </c>
      <c r="AB15">
        <v>32.020000000000003</v>
      </c>
      <c r="AC15">
        <v>2471</v>
      </c>
    </row>
    <row r="16" spans="1:29">
      <c r="A16">
        <v>30000484</v>
      </c>
      <c r="B16" t="s">
        <v>383</v>
      </c>
      <c r="C16">
        <v>201109</v>
      </c>
      <c r="D16">
        <v>5110</v>
      </c>
      <c r="E16" t="s">
        <v>175</v>
      </c>
      <c r="F16">
        <v>52419</v>
      </c>
      <c r="G16" t="s">
        <v>31</v>
      </c>
      <c r="H16">
        <v>9</v>
      </c>
      <c r="I16" t="s">
        <v>51</v>
      </c>
      <c r="J16">
        <v>54</v>
      </c>
      <c r="K16" t="s">
        <v>52</v>
      </c>
      <c r="L16">
        <v>5249054</v>
      </c>
      <c r="M16" t="s">
        <v>53</v>
      </c>
      <c r="N16">
        <v>3600007</v>
      </c>
      <c r="O16" t="s">
        <v>35</v>
      </c>
      <c r="P16">
        <v>13883</v>
      </c>
      <c r="Q16" t="s">
        <v>54</v>
      </c>
      <c r="R16">
        <v>2005</v>
      </c>
      <c r="S16" t="s">
        <v>145</v>
      </c>
      <c r="T16" t="s">
        <v>176</v>
      </c>
      <c r="U16" t="s">
        <v>177</v>
      </c>
      <c r="V16">
        <v>524</v>
      </c>
      <c r="W16" t="s">
        <v>393</v>
      </c>
      <c r="X16" t="s">
        <v>394</v>
      </c>
      <c r="Y16" t="s">
        <v>42</v>
      </c>
      <c r="Z16">
        <v>6887.58</v>
      </c>
      <c r="AA16">
        <v>93.71</v>
      </c>
      <c r="AB16">
        <v>90.72</v>
      </c>
      <c r="AC16">
        <v>6887.58</v>
      </c>
    </row>
    <row r="17" spans="1:29">
      <c r="A17">
        <v>30000484</v>
      </c>
      <c r="B17" t="s">
        <v>383</v>
      </c>
      <c r="C17">
        <v>201109</v>
      </c>
      <c r="D17">
        <v>5110</v>
      </c>
      <c r="E17" t="s">
        <v>175</v>
      </c>
      <c r="F17">
        <v>52419</v>
      </c>
      <c r="G17" t="s">
        <v>31</v>
      </c>
      <c r="H17">
        <v>9</v>
      </c>
      <c r="I17" t="s">
        <v>51</v>
      </c>
      <c r="J17">
        <v>56</v>
      </c>
      <c r="K17" t="s">
        <v>60</v>
      </c>
      <c r="L17">
        <v>5249054</v>
      </c>
      <c r="M17" t="s">
        <v>53</v>
      </c>
      <c r="N17">
        <v>3600007</v>
      </c>
      <c r="O17" t="s">
        <v>35</v>
      </c>
      <c r="P17">
        <v>13883</v>
      </c>
      <c r="Q17" t="s">
        <v>54</v>
      </c>
      <c r="R17">
        <v>2005</v>
      </c>
      <c r="S17" t="s">
        <v>145</v>
      </c>
      <c r="T17" t="s">
        <v>176</v>
      </c>
      <c r="U17" t="s">
        <v>177</v>
      </c>
      <c r="V17">
        <v>524</v>
      </c>
      <c r="W17" t="s">
        <v>393</v>
      </c>
      <c r="X17" t="s">
        <v>394</v>
      </c>
      <c r="Y17" t="s">
        <v>42</v>
      </c>
      <c r="Z17">
        <v>362.5</v>
      </c>
      <c r="AA17">
        <v>4.93</v>
      </c>
      <c r="AB17">
        <v>4.7699999999999996</v>
      </c>
      <c r="AC17">
        <v>362.5</v>
      </c>
    </row>
    <row r="18" spans="1:29">
      <c r="A18">
        <v>30000748</v>
      </c>
      <c r="B18" t="s">
        <v>395</v>
      </c>
      <c r="C18">
        <v>201111</v>
      </c>
      <c r="D18">
        <v>4100</v>
      </c>
      <c r="E18" t="s">
        <v>125</v>
      </c>
      <c r="F18">
        <v>52419</v>
      </c>
      <c r="G18" t="s">
        <v>31</v>
      </c>
      <c r="H18">
        <v>5</v>
      </c>
      <c r="I18" t="s">
        <v>32</v>
      </c>
      <c r="J18">
        <v>20</v>
      </c>
      <c r="K18" t="s">
        <v>33</v>
      </c>
      <c r="L18">
        <v>5240020</v>
      </c>
      <c r="M18" t="s">
        <v>34</v>
      </c>
      <c r="N18">
        <v>3600007</v>
      </c>
      <c r="O18" t="s">
        <v>35</v>
      </c>
      <c r="P18">
        <v>13882</v>
      </c>
      <c r="Q18" t="s">
        <v>126</v>
      </c>
      <c r="R18" t="s">
        <v>37</v>
      </c>
      <c r="S18" t="s">
        <v>38</v>
      </c>
      <c r="T18">
        <v>5240001154</v>
      </c>
      <c r="U18" t="s">
        <v>39</v>
      </c>
      <c r="V18">
        <v>524</v>
      </c>
      <c r="W18" t="s">
        <v>396</v>
      </c>
      <c r="X18" t="s">
        <v>397</v>
      </c>
      <c r="Y18" t="s">
        <v>42</v>
      </c>
      <c r="Z18">
        <v>600</v>
      </c>
      <c r="AA18">
        <v>7.54</v>
      </c>
      <c r="AB18">
        <v>7.41</v>
      </c>
      <c r="AC18">
        <v>600</v>
      </c>
    </row>
    <row r="19" spans="1:29">
      <c r="A19">
        <v>30000998</v>
      </c>
      <c r="B19" t="s">
        <v>370</v>
      </c>
      <c r="C19">
        <v>201112</v>
      </c>
      <c r="D19">
        <v>5201</v>
      </c>
      <c r="E19" t="s">
        <v>95</v>
      </c>
      <c r="F19">
        <v>52420</v>
      </c>
      <c r="G19" t="s">
        <v>50</v>
      </c>
      <c r="H19">
        <v>5</v>
      </c>
      <c r="I19" t="s">
        <v>32</v>
      </c>
      <c r="J19">
        <v>20</v>
      </c>
      <c r="K19" t="s">
        <v>33</v>
      </c>
      <c r="L19">
        <v>5240020</v>
      </c>
      <c r="M19" t="s">
        <v>34</v>
      </c>
      <c r="N19">
        <v>3600007</v>
      </c>
      <c r="O19" t="s">
        <v>35</v>
      </c>
      <c r="P19">
        <v>14573</v>
      </c>
      <c r="Q19" t="s">
        <v>96</v>
      </c>
      <c r="R19">
        <v>2004</v>
      </c>
      <c r="S19" t="s">
        <v>45</v>
      </c>
      <c r="T19">
        <v>298</v>
      </c>
      <c r="U19" t="s">
        <v>371</v>
      </c>
      <c r="V19">
        <v>524</v>
      </c>
      <c r="W19" t="s">
        <v>372</v>
      </c>
      <c r="X19" t="s">
        <v>373</v>
      </c>
      <c r="Y19" t="s">
        <v>42</v>
      </c>
      <c r="Z19">
        <v>110225</v>
      </c>
      <c r="AA19">
        <v>1339.31</v>
      </c>
      <c r="AB19">
        <v>1341.72</v>
      </c>
      <c r="AC19">
        <v>110225</v>
      </c>
    </row>
    <row r="20" spans="1:29">
      <c r="A20">
        <v>30000931</v>
      </c>
      <c r="B20" t="s">
        <v>398</v>
      </c>
      <c r="C20">
        <v>201112</v>
      </c>
      <c r="D20">
        <v>4010</v>
      </c>
      <c r="E20" t="s">
        <v>81</v>
      </c>
      <c r="F20">
        <v>52400</v>
      </c>
      <c r="G20" t="s">
        <v>66</v>
      </c>
      <c r="H20">
        <v>9</v>
      </c>
      <c r="I20" t="s">
        <v>51</v>
      </c>
      <c r="J20">
        <v>54</v>
      </c>
      <c r="K20" t="s">
        <v>52</v>
      </c>
      <c r="L20">
        <v>5249054</v>
      </c>
      <c r="M20" t="s">
        <v>53</v>
      </c>
      <c r="N20">
        <v>3600007</v>
      </c>
      <c r="O20" t="s">
        <v>35</v>
      </c>
      <c r="P20">
        <v>13880</v>
      </c>
      <c r="Q20" t="s">
        <v>82</v>
      </c>
      <c r="R20" t="s">
        <v>37</v>
      </c>
      <c r="S20" t="s">
        <v>38</v>
      </c>
      <c r="T20">
        <v>5240001030</v>
      </c>
      <c r="U20" t="s">
        <v>69</v>
      </c>
      <c r="V20">
        <v>524</v>
      </c>
      <c r="W20" t="s">
        <v>399</v>
      </c>
      <c r="X20">
        <v>1470</v>
      </c>
      <c r="Y20" t="s">
        <v>42</v>
      </c>
      <c r="Z20">
        <v>27522.45</v>
      </c>
      <c r="AA20">
        <v>334.42</v>
      </c>
      <c r="AB20">
        <v>325.79000000000002</v>
      </c>
      <c r="AC20">
        <v>27522.45</v>
      </c>
    </row>
    <row r="21" spans="1:29">
      <c r="A21">
        <v>30000931</v>
      </c>
      <c r="B21" t="s">
        <v>398</v>
      </c>
      <c r="C21">
        <v>201112</v>
      </c>
      <c r="D21">
        <v>4010</v>
      </c>
      <c r="E21" t="s">
        <v>81</v>
      </c>
      <c r="F21">
        <v>52400</v>
      </c>
      <c r="G21" t="s">
        <v>66</v>
      </c>
      <c r="H21">
        <v>9</v>
      </c>
      <c r="I21" t="s">
        <v>51</v>
      </c>
      <c r="J21">
        <v>56</v>
      </c>
      <c r="K21" t="s">
        <v>60</v>
      </c>
      <c r="L21">
        <v>5249054</v>
      </c>
      <c r="M21" t="s">
        <v>53</v>
      </c>
      <c r="N21">
        <v>3600007</v>
      </c>
      <c r="O21" t="s">
        <v>35</v>
      </c>
      <c r="P21">
        <v>13880</v>
      </c>
      <c r="Q21" t="s">
        <v>82</v>
      </c>
      <c r="R21" t="s">
        <v>37</v>
      </c>
      <c r="S21" t="s">
        <v>38</v>
      </c>
      <c r="T21">
        <v>5240001030</v>
      </c>
      <c r="U21" t="s">
        <v>69</v>
      </c>
      <c r="V21">
        <v>524</v>
      </c>
      <c r="W21" t="s">
        <v>399</v>
      </c>
      <c r="X21">
        <v>1470</v>
      </c>
      <c r="Y21" t="s">
        <v>42</v>
      </c>
      <c r="Z21">
        <v>1448.55</v>
      </c>
      <c r="AA21">
        <v>17.600000000000001</v>
      </c>
      <c r="AB21">
        <v>17.149999999999999</v>
      </c>
      <c r="AC21">
        <v>1448.55</v>
      </c>
    </row>
    <row r="22" spans="1:29">
      <c r="A22">
        <v>30001056</v>
      </c>
      <c r="B22" t="s">
        <v>380</v>
      </c>
      <c r="C22">
        <v>201112</v>
      </c>
      <c r="D22">
        <v>5201</v>
      </c>
      <c r="E22" t="s">
        <v>95</v>
      </c>
      <c r="F22">
        <v>52417</v>
      </c>
      <c r="G22" t="s">
        <v>193</v>
      </c>
      <c r="H22">
        <v>5</v>
      </c>
      <c r="I22" t="s">
        <v>32</v>
      </c>
      <c r="J22">
        <v>20</v>
      </c>
      <c r="K22" t="s">
        <v>33</v>
      </c>
      <c r="L22">
        <v>5240020</v>
      </c>
      <c r="M22" t="s">
        <v>34</v>
      </c>
      <c r="N22">
        <v>3600007</v>
      </c>
      <c r="O22" t="s">
        <v>35</v>
      </c>
      <c r="P22">
        <v>14576</v>
      </c>
      <c r="Q22" t="s">
        <v>100</v>
      </c>
      <c r="R22">
        <v>2004</v>
      </c>
      <c r="S22" t="s">
        <v>45</v>
      </c>
      <c r="T22">
        <v>286</v>
      </c>
      <c r="U22" t="s">
        <v>196</v>
      </c>
      <c r="V22">
        <v>524</v>
      </c>
      <c r="W22" t="s">
        <v>381</v>
      </c>
      <c r="X22" t="s">
        <v>382</v>
      </c>
      <c r="Y22" t="s">
        <v>42</v>
      </c>
      <c r="Z22">
        <v>39500</v>
      </c>
      <c r="AA22">
        <v>479.95</v>
      </c>
      <c r="AB22">
        <v>480.81</v>
      </c>
      <c r="AC22">
        <v>39500</v>
      </c>
    </row>
    <row r="23" spans="1:29">
      <c r="A23">
        <v>30000384</v>
      </c>
      <c r="B23" t="s">
        <v>376</v>
      </c>
      <c r="C23">
        <v>201108</v>
      </c>
      <c r="D23">
        <v>4011</v>
      </c>
      <c r="E23" t="s">
        <v>65</v>
      </c>
      <c r="F23">
        <v>52400</v>
      </c>
      <c r="G23" t="s">
        <v>66</v>
      </c>
      <c r="H23">
        <v>5</v>
      </c>
      <c r="I23" t="s">
        <v>32</v>
      </c>
      <c r="J23">
        <v>20</v>
      </c>
      <c r="K23" t="s">
        <v>33</v>
      </c>
      <c r="L23">
        <v>5240020</v>
      </c>
      <c r="M23" t="s">
        <v>34</v>
      </c>
      <c r="N23">
        <v>3600007</v>
      </c>
      <c r="O23" t="s">
        <v>35</v>
      </c>
      <c r="P23">
        <v>13881</v>
      </c>
      <c r="Q23" t="s">
        <v>36</v>
      </c>
      <c r="R23" t="s">
        <v>37</v>
      </c>
      <c r="S23" t="s">
        <v>38</v>
      </c>
      <c r="T23">
        <v>5240001212</v>
      </c>
      <c r="U23" t="s">
        <v>114</v>
      </c>
      <c r="V23">
        <v>524</v>
      </c>
      <c r="W23" t="s">
        <v>377</v>
      </c>
      <c r="X23">
        <v>968</v>
      </c>
      <c r="Y23" t="s">
        <v>42</v>
      </c>
      <c r="Z23">
        <v>4278.7</v>
      </c>
      <c r="AA23">
        <v>59.51</v>
      </c>
      <c r="AB23">
        <v>56.61</v>
      </c>
      <c r="AC23">
        <v>4278.7</v>
      </c>
    </row>
    <row r="24" spans="1:29">
      <c r="A24">
        <v>30000484</v>
      </c>
      <c r="B24" t="s">
        <v>388</v>
      </c>
      <c r="C24">
        <v>201109</v>
      </c>
      <c r="D24">
        <v>4011</v>
      </c>
      <c r="E24" t="s">
        <v>65</v>
      </c>
      <c r="F24">
        <v>52419</v>
      </c>
      <c r="G24" t="s">
        <v>31</v>
      </c>
      <c r="H24">
        <v>5</v>
      </c>
      <c r="I24" t="s">
        <v>32</v>
      </c>
      <c r="J24">
        <v>20</v>
      </c>
      <c r="K24" t="s">
        <v>33</v>
      </c>
      <c r="L24">
        <v>5240020</v>
      </c>
      <c r="M24" t="s">
        <v>34</v>
      </c>
      <c r="N24">
        <v>3600007</v>
      </c>
      <c r="O24" t="s">
        <v>35</v>
      </c>
      <c r="P24">
        <v>13880</v>
      </c>
      <c r="Q24" t="s">
        <v>82</v>
      </c>
      <c r="R24" t="s">
        <v>37</v>
      </c>
      <c r="S24" t="s">
        <v>38</v>
      </c>
      <c r="T24">
        <v>5240001154</v>
      </c>
      <c r="U24" t="s">
        <v>39</v>
      </c>
      <c r="V24">
        <v>524</v>
      </c>
      <c r="W24" t="s">
        <v>400</v>
      </c>
      <c r="X24" t="s">
        <v>401</v>
      </c>
      <c r="Y24" t="s">
        <v>42</v>
      </c>
      <c r="Z24">
        <v>15234</v>
      </c>
      <c r="AA24">
        <v>207.27</v>
      </c>
      <c r="AB24">
        <v>200.66</v>
      </c>
      <c r="AC24">
        <v>15234</v>
      </c>
    </row>
    <row r="25" spans="1:29">
      <c r="A25">
        <v>30001056</v>
      </c>
      <c r="B25" t="s">
        <v>380</v>
      </c>
      <c r="C25">
        <v>201112</v>
      </c>
      <c r="D25">
        <v>5201</v>
      </c>
      <c r="E25" t="s">
        <v>95</v>
      </c>
      <c r="F25">
        <v>52417</v>
      </c>
      <c r="G25" t="s">
        <v>193</v>
      </c>
      <c r="H25">
        <v>5</v>
      </c>
      <c r="I25" t="s">
        <v>32</v>
      </c>
      <c r="J25">
        <v>20</v>
      </c>
      <c r="K25" t="s">
        <v>33</v>
      </c>
      <c r="L25">
        <v>5240020</v>
      </c>
      <c r="M25" t="s">
        <v>34</v>
      </c>
      <c r="N25">
        <v>3600007</v>
      </c>
      <c r="O25" t="s">
        <v>35</v>
      </c>
      <c r="P25">
        <v>14573</v>
      </c>
      <c r="Q25" t="s">
        <v>96</v>
      </c>
      <c r="R25">
        <v>2004</v>
      </c>
      <c r="S25" t="s">
        <v>45</v>
      </c>
      <c r="T25">
        <v>286</v>
      </c>
      <c r="U25" t="s">
        <v>196</v>
      </c>
      <c r="V25">
        <v>524</v>
      </c>
      <c r="W25" t="s">
        <v>381</v>
      </c>
      <c r="X25" t="s">
        <v>382</v>
      </c>
      <c r="Y25" t="s">
        <v>42</v>
      </c>
      <c r="Z25">
        <v>144258</v>
      </c>
      <c r="AA25">
        <v>1752.83</v>
      </c>
      <c r="AB25">
        <v>1755.98</v>
      </c>
      <c r="AC25">
        <v>144258</v>
      </c>
    </row>
    <row r="26" spans="1:29">
      <c r="A26">
        <v>30000384</v>
      </c>
      <c r="B26" t="s">
        <v>376</v>
      </c>
      <c r="C26">
        <v>201108</v>
      </c>
      <c r="D26">
        <v>4010</v>
      </c>
      <c r="E26" t="s">
        <v>81</v>
      </c>
      <c r="F26">
        <v>52400</v>
      </c>
      <c r="G26" t="s">
        <v>66</v>
      </c>
      <c r="H26">
        <v>9</v>
      </c>
      <c r="I26" t="s">
        <v>51</v>
      </c>
      <c r="J26">
        <v>54</v>
      </c>
      <c r="K26" t="s">
        <v>52</v>
      </c>
      <c r="L26">
        <v>5249054</v>
      </c>
      <c r="M26" t="s">
        <v>53</v>
      </c>
      <c r="N26">
        <v>3600007</v>
      </c>
      <c r="O26" t="s">
        <v>35</v>
      </c>
      <c r="P26">
        <v>13880</v>
      </c>
      <c r="Q26" t="s">
        <v>82</v>
      </c>
      <c r="R26" t="s">
        <v>37</v>
      </c>
      <c r="S26" t="s">
        <v>38</v>
      </c>
      <c r="T26">
        <v>5240001030</v>
      </c>
      <c r="U26" t="s">
        <v>69</v>
      </c>
      <c r="V26">
        <v>524</v>
      </c>
      <c r="W26" t="s">
        <v>377</v>
      </c>
      <c r="X26">
        <v>968</v>
      </c>
      <c r="Y26" t="s">
        <v>42</v>
      </c>
      <c r="Z26">
        <v>27522.45</v>
      </c>
      <c r="AA26">
        <v>382.78</v>
      </c>
      <c r="AB26">
        <v>364.1</v>
      </c>
      <c r="AC26">
        <v>27522.45</v>
      </c>
    </row>
    <row r="27" spans="1:29">
      <c r="A27">
        <v>30000384</v>
      </c>
      <c r="B27" t="s">
        <v>376</v>
      </c>
      <c r="C27">
        <v>201108</v>
      </c>
      <c r="D27">
        <v>4010</v>
      </c>
      <c r="E27" t="s">
        <v>81</v>
      </c>
      <c r="F27">
        <v>52400</v>
      </c>
      <c r="G27" t="s">
        <v>66</v>
      </c>
      <c r="H27">
        <v>9</v>
      </c>
      <c r="I27" t="s">
        <v>51</v>
      </c>
      <c r="J27">
        <v>56</v>
      </c>
      <c r="K27" t="s">
        <v>60</v>
      </c>
      <c r="L27">
        <v>5249054</v>
      </c>
      <c r="M27" t="s">
        <v>53</v>
      </c>
      <c r="N27">
        <v>3600007</v>
      </c>
      <c r="O27" t="s">
        <v>35</v>
      </c>
      <c r="P27">
        <v>13880</v>
      </c>
      <c r="Q27" t="s">
        <v>82</v>
      </c>
      <c r="R27" t="s">
        <v>37</v>
      </c>
      <c r="S27" t="s">
        <v>38</v>
      </c>
      <c r="T27">
        <v>5240001030</v>
      </c>
      <c r="U27" t="s">
        <v>69</v>
      </c>
      <c r="V27">
        <v>524</v>
      </c>
      <c r="W27" t="s">
        <v>377</v>
      </c>
      <c r="X27">
        <v>968</v>
      </c>
      <c r="Y27" t="s">
        <v>42</v>
      </c>
      <c r="Z27">
        <v>1448.55</v>
      </c>
      <c r="AA27">
        <v>20.149999999999999</v>
      </c>
      <c r="AB27">
        <v>19.16</v>
      </c>
      <c r="AC27">
        <v>1448.55</v>
      </c>
    </row>
    <row r="28" spans="1:29">
      <c r="A28">
        <v>30001182</v>
      </c>
      <c r="B28" t="s">
        <v>402</v>
      </c>
      <c r="C28">
        <v>201113</v>
      </c>
      <c r="D28">
        <v>5201</v>
      </c>
      <c r="E28" t="s">
        <v>95</v>
      </c>
      <c r="F28">
        <v>52419</v>
      </c>
      <c r="G28" t="s">
        <v>31</v>
      </c>
      <c r="H28">
        <v>5</v>
      </c>
      <c r="I28" t="s">
        <v>32</v>
      </c>
      <c r="J28">
        <v>20</v>
      </c>
      <c r="K28" t="s">
        <v>33</v>
      </c>
      <c r="L28">
        <v>5240020</v>
      </c>
      <c r="M28" t="s">
        <v>34</v>
      </c>
      <c r="N28">
        <v>3600007</v>
      </c>
      <c r="O28" t="s">
        <v>35</v>
      </c>
      <c r="P28">
        <v>14574</v>
      </c>
      <c r="Q28" t="s">
        <v>140</v>
      </c>
      <c r="R28">
        <v>2004</v>
      </c>
      <c r="S28" t="s">
        <v>45</v>
      </c>
      <c r="T28">
        <v>284</v>
      </c>
      <c r="U28" t="s">
        <v>101</v>
      </c>
      <c r="V28">
        <v>524</v>
      </c>
      <c r="W28" t="s">
        <v>403</v>
      </c>
      <c r="X28">
        <v>30000633</v>
      </c>
      <c r="Y28" t="s">
        <v>42</v>
      </c>
      <c r="Z28">
        <v>22391</v>
      </c>
      <c r="AA28">
        <v>287.06</v>
      </c>
      <c r="AB28">
        <v>290.27</v>
      </c>
      <c r="AC28">
        <v>22391</v>
      </c>
    </row>
    <row r="29" spans="1:29">
      <c r="A29">
        <v>30001182</v>
      </c>
      <c r="B29" t="s">
        <v>404</v>
      </c>
      <c r="C29">
        <v>201113</v>
      </c>
      <c r="D29">
        <v>5201</v>
      </c>
      <c r="E29" t="s">
        <v>95</v>
      </c>
      <c r="F29">
        <v>52419</v>
      </c>
      <c r="G29" t="s">
        <v>31</v>
      </c>
      <c r="H29">
        <v>5</v>
      </c>
      <c r="I29" t="s">
        <v>32</v>
      </c>
      <c r="J29">
        <v>20</v>
      </c>
      <c r="K29" t="s">
        <v>33</v>
      </c>
      <c r="L29">
        <v>5240020</v>
      </c>
      <c r="M29" t="s">
        <v>34</v>
      </c>
      <c r="N29">
        <v>3600007</v>
      </c>
      <c r="O29" t="s">
        <v>35</v>
      </c>
      <c r="P29">
        <v>14575</v>
      </c>
      <c r="Q29" t="s">
        <v>223</v>
      </c>
      <c r="R29">
        <v>2004</v>
      </c>
      <c r="S29" t="s">
        <v>45</v>
      </c>
      <c r="T29">
        <v>283</v>
      </c>
      <c r="U29" t="s">
        <v>132</v>
      </c>
      <c r="V29">
        <v>524</v>
      </c>
      <c r="W29" t="s">
        <v>405</v>
      </c>
      <c r="X29">
        <v>30000748</v>
      </c>
      <c r="Y29" t="s">
        <v>42</v>
      </c>
      <c r="Z29">
        <v>29016.25</v>
      </c>
      <c r="AA29">
        <v>364.53</v>
      </c>
      <c r="AB29">
        <v>354.43</v>
      </c>
      <c r="AC29">
        <v>29016.25</v>
      </c>
    </row>
    <row r="30" spans="1:29">
      <c r="A30">
        <v>30001182</v>
      </c>
      <c r="B30" t="s">
        <v>406</v>
      </c>
      <c r="C30">
        <v>201113</v>
      </c>
      <c r="D30">
        <v>5201</v>
      </c>
      <c r="E30" t="s">
        <v>95</v>
      </c>
      <c r="F30">
        <v>52419</v>
      </c>
      <c r="G30" t="s">
        <v>31</v>
      </c>
      <c r="H30">
        <v>5</v>
      </c>
      <c r="I30" t="s">
        <v>32</v>
      </c>
      <c r="J30">
        <v>20</v>
      </c>
      <c r="K30" t="s">
        <v>33</v>
      </c>
      <c r="L30">
        <v>5240020</v>
      </c>
      <c r="M30" t="s">
        <v>34</v>
      </c>
      <c r="N30">
        <v>3600007</v>
      </c>
      <c r="O30" t="s">
        <v>35</v>
      </c>
      <c r="P30">
        <v>14577</v>
      </c>
      <c r="Q30" t="s">
        <v>159</v>
      </c>
      <c r="R30">
        <v>2004</v>
      </c>
      <c r="S30" t="s">
        <v>45</v>
      </c>
      <c r="T30">
        <v>283</v>
      </c>
      <c r="U30" t="s">
        <v>132</v>
      </c>
      <c r="V30">
        <v>524</v>
      </c>
      <c r="W30" t="s">
        <v>407</v>
      </c>
      <c r="X30">
        <v>30000401</v>
      </c>
      <c r="Y30" t="s">
        <v>42</v>
      </c>
      <c r="Z30">
        <v>-620307</v>
      </c>
      <c r="AA30">
        <v>-8627.36</v>
      </c>
      <c r="AB30">
        <v>-8206.34</v>
      </c>
      <c r="AC30">
        <v>-620307</v>
      </c>
    </row>
    <row r="31" spans="1:29">
      <c r="A31">
        <v>30001040</v>
      </c>
      <c r="B31" t="s">
        <v>408</v>
      </c>
      <c r="C31">
        <v>201112</v>
      </c>
      <c r="D31">
        <v>5110</v>
      </c>
      <c r="E31" t="s">
        <v>175</v>
      </c>
      <c r="F31">
        <v>52419</v>
      </c>
      <c r="G31" t="s">
        <v>31</v>
      </c>
      <c r="H31">
        <v>9</v>
      </c>
      <c r="I31" t="s">
        <v>51</v>
      </c>
      <c r="J31">
        <v>54</v>
      </c>
      <c r="K31" t="s">
        <v>52</v>
      </c>
      <c r="L31">
        <v>5249054</v>
      </c>
      <c r="M31" t="s">
        <v>53</v>
      </c>
      <c r="N31">
        <v>3600007</v>
      </c>
      <c r="O31" t="s">
        <v>35</v>
      </c>
      <c r="P31">
        <v>13883</v>
      </c>
      <c r="Q31" t="s">
        <v>54</v>
      </c>
      <c r="R31">
        <v>2005</v>
      </c>
      <c r="S31" t="s">
        <v>145</v>
      </c>
      <c r="T31" t="s">
        <v>156</v>
      </c>
      <c r="U31" t="s">
        <v>157</v>
      </c>
      <c r="V31">
        <v>524</v>
      </c>
      <c r="W31" t="s">
        <v>409</v>
      </c>
      <c r="X31" t="s">
        <v>410</v>
      </c>
      <c r="Y31" t="s">
        <v>42</v>
      </c>
      <c r="Z31">
        <v>4987.38</v>
      </c>
      <c r="AA31">
        <v>60.6</v>
      </c>
      <c r="AB31">
        <v>59.04</v>
      </c>
      <c r="AC31">
        <v>4987.38</v>
      </c>
    </row>
    <row r="32" spans="1:29">
      <c r="A32">
        <v>30000484</v>
      </c>
      <c r="B32" t="s">
        <v>388</v>
      </c>
      <c r="C32">
        <v>201109</v>
      </c>
      <c r="D32">
        <v>5201</v>
      </c>
      <c r="E32" t="s">
        <v>95</v>
      </c>
      <c r="F32">
        <v>52419</v>
      </c>
      <c r="G32" t="s">
        <v>31</v>
      </c>
      <c r="H32">
        <v>5</v>
      </c>
      <c r="I32" t="s">
        <v>32</v>
      </c>
      <c r="J32">
        <v>20</v>
      </c>
      <c r="K32" t="s">
        <v>33</v>
      </c>
      <c r="L32">
        <v>5240020</v>
      </c>
      <c r="M32" t="s">
        <v>34</v>
      </c>
      <c r="N32">
        <v>3600007</v>
      </c>
      <c r="O32" t="s">
        <v>35</v>
      </c>
      <c r="P32">
        <v>14577</v>
      </c>
      <c r="Q32" t="s">
        <v>159</v>
      </c>
      <c r="R32">
        <v>2004</v>
      </c>
      <c r="S32" t="s">
        <v>45</v>
      </c>
      <c r="T32">
        <v>284</v>
      </c>
      <c r="U32" t="s">
        <v>101</v>
      </c>
      <c r="V32">
        <v>524</v>
      </c>
      <c r="W32" t="s">
        <v>411</v>
      </c>
      <c r="X32" t="s">
        <v>412</v>
      </c>
      <c r="Y32" t="s">
        <v>42</v>
      </c>
      <c r="Z32">
        <v>386552</v>
      </c>
      <c r="AA32">
        <v>5259.21</v>
      </c>
      <c r="AB32">
        <v>5091.4399999999996</v>
      </c>
      <c r="AC32">
        <v>386552</v>
      </c>
    </row>
    <row r="33" spans="1:29">
      <c r="A33">
        <v>30001182</v>
      </c>
      <c r="B33" t="s">
        <v>402</v>
      </c>
      <c r="C33">
        <v>201113</v>
      </c>
      <c r="D33">
        <v>5201</v>
      </c>
      <c r="E33" t="s">
        <v>95</v>
      </c>
      <c r="F33">
        <v>52419</v>
      </c>
      <c r="G33" t="s">
        <v>31</v>
      </c>
      <c r="H33">
        <v>5</v>
      </c>
      <c r="I33" t="s">
        <v>32</v>
      </c>
      <c r="J33">
        <v>20</v>
      </c>
      <c r="K33" t="s">
        <v>33</v>
      </c>
      <c r="L33">
        <v>5240020</v>
      </c>
      <c r="M33" t="s">
        <v>34</v>
      </c>
      <c r="N33">
        <v>3600007</v>
      </c>
      <c r="O33" t="s">
        <v>35</v>
      </c>
      <c r="P33">
        <v>14577</v>
      </c>
      <c r="Q33" t="s">
        <v>159</v>
      </c>
      <c r="R33">
        <v>2004</v>
      </c>
      <c r="S33" t="s">
        <v>45</v>
      </c>
      <c r="T33">
        <v>284</v>
      </c>
      <c r="U33" t="s">
        <v>101</v>
      </c>
      <c r="V33">
        <v>524</v>
      </c>
      <c r="W33" t="s">
        <v>403</v>
      </c>
      <c r="X33">
        <v>30000633</v>
      </c>
      <c r="Y33" t="s">
        <v>42</v>
      </c>
      <c r="Z33">
        <v>15480</v>
      </c>
      <c r="AA33">
        <v>198.46</v>
      </c>
      <c r="AB33">
        <v>200.68</v>
      </c>
      <c r="AC33">
        <v>15480</v>
      </c>
    </row>
    <row r="34" spans="1:29">
      <c r="A34">
        <v>30001040</v>
      </c>
      <c r="B34" t="s">
        <v>370</v>
      </c>
      <c r="C34">
        <v>201112</v>
      </c>
      <c r="D34">
        <v>5201</v>
      </c>
      <c r="E34" t="s">
        <v>95</v>
      </c>
      <c r="F34">
        <v>52419</v>
      </c>
      <c r="G34" t="s">
        <v>31</v>
      </c>
      <c r="H34">
        <v>5</v>
      </c>
      <c r="I34" t="s">
        <v>32</v>
      </c>
      <c r="J34">
        <v>20</v>
      </c>
      <c r="K34" t="s">
        <v>33</v>
      </c>
      <c r="L34">
        <v>5240020</v>
      </c>
      <c r="M34" t="s">
        <v>34</v>
      </c>
      <c r="N34">
        <v>3600007</v>
      </c>
      <c r="O34" t="s">
        <v>35</v>
      </c>
      <c r="P34">
        <v>14573</v>
      </c>
      <c r="Q34" t="s">
        <v>96</v>
      </c>
      <c r="R34">
        <v>2004</v>
      </c>
      <c r="S34" t="s">
        <v>45</v>
      </c>
      <c r="T34">
        <v>284</v>
      </c>
      <c r="U34" t="s">
        <v>101</v>
      </c>
      <c r="V34">
        <v>524</v>
      </c>
      <c r="W34" t="s">
        <v>386</v>
      </c>
      <c r="X34" t="s">
        <v>387</v>
      </c>
      <c r="Y34" t="s">
        <v>42</v>
      </c>
      <c r="Z34">
        <v>159982</v>
      </c>
      <c r="AA34">
        <v>1943.89</v>
      </c>
      <c r="AB34">
        <v>1947.39</v>
      </c>
      <c r="AC34">
        <v>159982</v>
      </c>
    </row>
    <row r="35" spans="1:29">
      <c r="A35">
        <v>30001182</v>
      </c>
      <c r="B35" t="s">
        <v>402</v>
      </c>
      <c r="C35">
        <v>201113</v>
      </c>
      <c r="D35">
        <v>5201</v>
      </c>
      <c r="E35" t="s">
        <v>95</v>
      </c>
      <c r="F35">
        <v>52419</v>
      </c>
      <c r="G35" t="s">
        <v>31</v>
      </c>
      <c r="H35">
        <v>5</v>
      </c>
      <c r="I35" t="s">
        <v>32</v>
      </c>
      <c r="J35">
        <v>20</v>
      </c>
      <c r="K35" t="s">
        <v>33</v>
      </c>
      <c r="L35">
        <v>5240020</v>
      </c>
      <c r="M35" t="s">
        <v>34</v>
      </c>
      <c r="N35">
        <v>3600007</v>
      </c>
      <c r="O35" t="s">
        <v>35</v>
      </c>
      <c r="P35">
        <v>14572</v>
      </c>
      <c r="Q35" t="s">
        <v>104</v>
      </c>
      <c r="R35">
        <v>2004</v>
      </c>
      <c r="S35" t="s">
        <v>45</v>
      </c>
      <c r="T35">
        <v>283</v>
      </c>
      <c r="U35" t="s">
        <v>132</v>
      </c>
      <c r="V35">
        <v>524</v>
      </c>
      <c r="W35" t="s">
        <v>413</v>
      </c>
      <c r="X35">
        <v>30000633</v>
      </c>
      <c r="Y35" t="s">
        <v>42</v>
      </c>
      <c r="Z35">
        <v>229346</v>
      </c>
      <c r="AA35">
        <v>2940.33</v>
      </c>
      <c r="AB35">
        <v>2973.26</v>
      </c>
      <c r="AC35">
        <v>229346</v>
      </c>
    </row>
    <row r="36" spans="1:29">
      <c r="A36">
        <v>30001182</v>
      </c>
      <c r="B36" t="s">
        <v>404</v>
      </c>
      <c r="C36">
        <v>201113</v>
      </c>
      <c r="D36">
        <v>5201</v>
      </c>
      <c r="E36" t="s">
        <v>95</v>
      </c>
      <c r="F36">
        <v>52419</v>
      </c>
      <c r="G36" t="s">
        <v>31</v>
      </c>
      <c r="H36">
        <v>5</v>
      </c>
      <c r="I36" t="s">
        <v>32</v>
      </c>
      <c r="J36">
        <v>20</v>
      </c>
      <c r="K36" t="s">
        <v>33</v>
      </c>
      <c r="L36">
        <v>5240020</v>
      </c>
      <c r="M36" t="s">
        <v>34</v>
      </c>
      <c r="N36">
        <v>3600007</v>
      </c>
      <c r="O36" t="s">
        <v>35</v>
      </c>
      <c r="P36">
        <v>14576</v>
      </c>
      <c r="Q36" t="s">
        <v>100</v>
      </c>
      <c r="R36">
        <v>2004</v>
      </c>
      <c r="S36" t="s">
        <v>45</v>
      </c>
      <c r="T36">
        <v>283</v>
      </c>
      <c r="U36" t="s">
        <v>132</v>
      </c>
      <c r="V36">
        <v>524</v>
      </c>
      <c r="W36" t="s">
        <v>405</v>
      </c>
      <c r="X36">
        <v>30000748</v>
      </c>
      <c r="Y36" t="s">
        <v>42</v>
      </c>
      <c r="Z36">
        <v>150367.5</v>
      </c>
      <c r="AA36">
        <v>1889.04</v>
      </c>
      <c r="AB36">
        <v>1836.71</v>
      </c>
      <c r="AC36">
        <v>150367.5</v>
      </c>
    </row>
    <row r="37" spans="1:29">
      <c r="A37">
        <v>30000998</v>
      </c>
      <c r="B37" t="s">
        <v>414</v>
      </c>
      <c r="C37">
        <v>201112</v>
      </c>
      <c r="D37">
        <v>5190</v>
      </c>
      <c r="E37" t="s">
        <v>415</v>
      </c>
      <c r="F37">
        <v>52420</v>
      </c>
      <c r="G37" t="s">
        <v>50</v>
      </c>
      <c r="H37">
        <v>9</v>
      </c>
      <c r="I37" t="s">
        <v>51</v>
      </c>
      <c r="J37">
        <v>54</v>
      </c>
      <c r="K37" t="s">
        <v>52</v>
      </c>
      <c r="L37">
        <v>5249054</v>
      </c>
      <c r="M37" t="s">
        <v>53</v>
      </c>
      <c r="N37">
        <v>3600007</v>
      </c>
      <c r="O37" t="s">
        <v>35</v>
      </c>
      <c r="P37">
        <v>13883</v>
      </c>
      <c r="Q37" t="s">
        <v>54</v>
      </c>
      <c r="V37">
        <v>524</v>
      </c>
      <c r="W37" t="s">
        <v>416</v>
      </c>
      <c r="X37" t="s">
        <v>417</v>
      </c>
      <c r="Y37" t="s">
        <v>42</v>
      </c>
      <c r="Z37">
        <v>23.75</v>
      </c>
      <c r="AA37">
        <v>0.28000000000000003</v>
      </c>
      <c r="AB37">
        <v>0.28000000000000003</v>
      </c>
      <c r="AC37">
        <v>23.75</v>
      </c>
    </row>
    <row r="38" spans="1:29">
      <c r="A38">
        <v>30000998</v>
      </c>
      <c r="B38" t="s">
        <v>414</v>
      </c>
      <c r="C38">
        <v>201112</v>
      </c>
      <c r="D38">
        <v>5190</v>
      </c>
      <c r="E38" t="s">
        <v>415</v>
      </c>
      <c r="F38">
        <v>52420</v>
      </c>
      <c r="G38" t="s">
        <v>50</v>
      </c>
      <c r="H38">
        <v>9</v>
      </c>
      <c r="I38" t="s">
        <v>51</v>
      </c>
      <c r="J38">
        <v>56</v>
      </c>
      <c r="K38" t="s">
        <v>60</v>
      </c>
      <c r="L38">
        <v>5249054</v>
      </c>
      <c r="M38" t="s">
        <v>53</v>
      </c>
      <c r="N38">
        <v>3600007</v>
      </c>
      <c r="O38" t="s">
        <v>35</v>
      </c>
      <c r="P38">
        <v>13883</v>
      </c>
      <c r="Q38" t="s">
        <v>54</v>
      </c>
      <c r="V38">
        <v>524</v>
      </c>
      <c r="W38" t="s">
        <v>416</v>
      </c>
      <c r="X38" t="s">
        <v>417</v>
      </c>
      <c r="Y38" t="s">
        <v>42</v>
      </c>
      <c r="Z38">
        <v>1.25</v>
      </c>
      <c r="AA38">
        <v>0.01</v>
      </c>
      <c r="AB38">
        <v>0.01</v>
      </c>
      <c r="AC38">
        <v>1.25</v>
      </c>
    </row>
    <row r="39" spans="1:29">
      <c r="A39">
        <v>30000651</v>
      </c>
      <c r="B39" t="s">
        <v>418</v>
      </c>
      <c r="C39">
        <v>201110</v>
      </c>
      <c r="D39">
        <v>4010</v>
      </c>
      <c r="E39" t="s">
        <v>81</v>
      </c>
      <c r="F39">
        <v>52400</v>
      </c>
      <c r="G39" t="s">
        <v>66</v>
      </c>
      <c r="H39">
        <v>5</v>
      </c>
      <c r="I39" t="s">
        <v>32</v>
      </c>
      <c r="J39">
        <v>20</v>
      </c>
      <c r="K39" t="s">
        <v>33</v>
      </c>
      <c r="L39">
        <v>5240020</v>
      </c>
      <c r="M39" t="s">
        <v>34</v>
      </c>
      <c r="N39">
        <v>3600007</v>
      </c>
      <c r="O39" t="s">
        <v>35</v>
      </c>
      <c r="P39">
        <v>13880</v>
      </c>
      <c r="Q39" t="s">
        <v>82</v>
      </c>
      <c r="R39" t="s">
        <v>37</v>
      </c>
      <c r="S39" t="s">
        <v>38</v>
      </c>
      <c r="T39">
        <v>5240001203</v>
      </c>
      <c r="U39" t="s">
        <v>67</v>
      </c>
      <c r="V39">
        <v>524</v>
      </c>
      <c r="W39" t="s">
        <v>419</v>
      </c>
      <c r="X39">
        <v>1201</v>
      </c>
      <c r="Y39" t="s">
        <v>42</v>
      </c>
      <c r="Z39">
        <v>13402.8</v>
      </c>
      <c r="AA39">
        <v>171.83</v>
      </c>
      <c r="AB39">
        <v>173.75</v>
      </c>
      <c r="AC39">
        <v>13402.8</v>
      </c>
    </row>
    <row r="40" spans="1:29">
      <c r="A40">
        <v>30000651</v>
      </c>
      <c r="B40" t="s">
        <v>418</v>
      </c>
      <c r="C40">
        <v>201110</v>
      </c>
      <c r="D40">
        <v>4011</v>
      </c>
      <c r="E40" t="s">
        <v>65</v>
      </c>
      <c r="F40">
        <v>52400</v>
      </c>
      <c r="G40" t="s">
        <v>66</v>
      </c>
      <c r="H40">
        <v>5</v>
      </c>
      <c r="I40" t="s">
        <v>32</v>
      </c>
      <c r="J40">
        <v>20</v>
      </c>
      <c r="K40" t="s">
        <v>33</v>
      </c>
      <c r="L40">
        <v>5240020</v>
      </c>
      <c r="M40" t="s">
        <v>34</v>
      </c>
      <c r="N40">
        <v>3600007</v>
      </c>
      <c r="O40" t="s">
        <v>35</v>
      </c>
      <c r="P40">
        <v>13881</v>
      </c>
      <c r="Q40" t="s">
        <v>36</v>
      </c>
      <c r="R40" t="s">
        <v>37</v>
      </c>
      <c r="S40" t="s">
        <v>38</v>
      </c>
      <c r="T40">
        <v>5240001212</v>
      </c>
      <c r="U40" t="s">
        <v>114</v>
      </c>
      <c r="V40">
        <v>524</v>
      </c>
      <c r="W40" t="s">
        <v>419</v>
      </c>
      <c r="X40">
        <v>1201</v>
      </c>
      <c r="Y40" t="s">
        <v>42</v>
      </c>
      <c r="Z40">
        <v>4486.1499999999996</v>
      </c>
      <c r="AA40">
        <v>57.51</v>
      </c>
      <c r="AB40">
        <v>58.15</v>
      </c>
      <c r="AC40">
        <v>4486.1499999999996</v>
      </c>
    </row>
    <row r="41" spans="1:29">
      <c r="A41">
        <v>30000152</v>
      </c>
      <c r="B41" s="1">
        <v>40730</v>
      </c>
      <c r="C41">
        <v>201106</v>
      </c>
      <c r="D41">
        <v>4010</v>
      </c>
      <c r="E41" t="s">
        <v>81</v>
      </c>
      <c r="F41">
        <v>52420</v>
      </c>
      <c r="G41" t="s">
        <v>50</v>
      </c>
      <c r="H41">
        <v>9</v>
      </c>
      <c r="I41" t="s">
        <v>51</v>
      </c>
      <c r="J41">
        <v>59</v>
      </c>
      <c r="K41" t="s">
        <v>91</v>
      </c>
      <c r="L41">
        <v>5249059</v>
      </c>
      <c r="M41" t="s">
        <v>91</v>
      </c>
      <c r="N41">
        <v>3600007</v>
      </c>
      <c r="O41" t="s">
        <v>35</v>
      </c>
      <c r="P41">
        <v>13880</v>
      </c>
      <c r="Q41" t="s">
        <v>82</v>
      </c>
      <c r="R41" t="s">
        <v>37</v>
      </c>
      <c r="S41" t="s">
        <v>38</v>
      </c>
      <c r="T41">
        <v>5240001189</v>
      </c>
      <c r="U41" t="s">
        <v>420</v>
      </c>
      <c r="V41">
        <v>524</v>
      </c>
      <c r="W41" t="s">
        <v>421</v>
      </c>
      <c r="X41" t="s">
        <v>392</v>
      </c>
      <c r="Y41" t="s">
        <v>42</v>
      </c>
      <c r="Z41">
        <v>4181.6000000000004</v>
      </c>
      <c r="AA41">
        <v>57.92</v>
      </c>
      <c r="AB41">
        <v>54.19</v>
      </c>
      <c r="AC41">
        <v>4181.6000000000004</v>
      </c>
    </row>
    <row r="42" spans="1:29">
      <c r="A42">
        <v>30000484</v>
      </c>
      <c r="B42" t="s">
        <v>388</v>
      </c>
      <c r="C42">
        <v>201109</v>
      </c>
      <c r="D42">
        <v>4100</v>
      </c>
      <c r="E42" t="s">
        <v>125</v>
      </c>
      <c r="F42">
        <v>52419</v>
      </c>
      <c r="G42" t="s">
        <v>31</v>
      </c>
      <c r="H42">
        <v>5</v>
      </c>
      <c r="I42" t="s">
        <v>32</v>
      </c>
      <c r="J42">
        <v>20</v>
      </c>
      <c r="K42" t="s">
        <v>33</v>
      </c>
      <c r="L42">
        <v>5240020</v>
      </c>
      <c r="M42" t="s">
        <v>34</v>
      </c>
      <c r="N42">
        <v>3600007</v>
      </c>
      <c r="O42" t="s">
        <v>35</v>
      </c>
      <c r="P42">
        <v>13882</v>
      </c>
      <c r="Q42" t="s">
        <v>126</v>
      </c>
      <c r="R42" t="s">
        <v>37</v>
      </c>
      <c r="S42" t="s">
        <v>38</v>
      </c>
      <c r="T42">
        <v>5240001154</v>
      </c>
      <c r="U42" t="s">
        <v>39</v>
      </c>
      <c r="V42">
        <v>524</v>
      </c>
      <c r="W42" t="s">
        <v>422</v>
      </c>
      <c r="X42" t="s">
        <v>423</v>
      </c>
      <c r="Y42" t="s">
        <v>42</v>
      </c>
      <c r="Z42">
        <v>3000</v>
      </c>
      <c r="AA42">
        <v>40.82</v>
      </c>
      <c r="AB42">
        <v>39.520000000000003</v>
      </c>
      <c r="AC42">
        <v>3000</v>
      </c>
    </row>
    <row r="43" spans="1:29">
      <c r="A43">
        <v>30000748</v>
      </c>
      <c r="B43" t="s">
        <v>395</v>
      </c>
      <c r="C43">
        <v>201111</v>
      </c>
      <c r="D43">
        <v>4011</v>
      </c>
      <c r="E43" t="s">
        <v>65</v>
      </c>
      <c r="F43">
        <v>52419</v>
      </c>
      <c r="G43" t="s">
        <v>31</v>
      </c>
      <c r="H43">
        <v>5</v>
      </c>
      <c r="I43" t="s">
        <v>32</v>
      </c>
      <c r="J43">
        <v>20</v>
      </c>
      <c r="K43" t="s">
        <v>33</v>
      </c>
      <c r="L43">
        <v>5240020</v>
      </c>
      <c r="M43" t="s">
        <v>34</v>
      </c>
      <c r="N43">
        <v>3600007</v>
      </c>
      <c r="O43" t="s">
        <v>35</v>
      </c>
      <c r="P43">
        <v>13880</v>
      </c>
      <c r="Q43" t="s">
        <v>82</v>
      </c>
      <c r="R43" t="s">
        <v>37</v>
      </c>
      <c r="S43" t="s">
        <v>38</v>
      </c>
      <c r="T43">
        <v>5240001154</v>
      </c>
      <c r="U43" t="s">
        <v>39</v>
      </c>
      <c r="V43">
        <v>524</v>
      </c>
      <c r="W43" t="s">
        <v>424</v>
      </c>
      <c r="X43" t="s">
        <v>425</v>
      </c>
      <c r="Y43" t="s">
        <v>42</v>
      </c>
      <c r="Z43">
        <v>15234</v>
      </c>
      <c r="AA43">
        <v>191.38</v>
      </c>
      <c r="AB43">
        <v>188.07</v>
      </c>
      <c r="AC43">
        <v>15234</v>
      </c>
    </row>
    <row r="44" spans="1:29">
      <c r="A44">
        <v>30000748</v>
      </c>
      <c r="B44" t="s">
        <v>426</v>
      </c>
      <c r="C44">
        <v>201111</v>
      </c>
      <c r="D44">
        <v>4011</v>
      </c>
      <c r="E44" t="s">
        <v>65</v>
      </c>
      <c r="F44">
        <v>52419</v>
      </c>
      <c r="G44" t="s">
        <v>31</v>
      </c>
      <c r="H44">
        <v>9</v>
      </c>
      <c r="I44" t="s">
        <v>51</v>
      </c>
      <c r="J44">
        <v>59</v>
      </c>
      <c r="K44" t="s">
        <v>91</v>
      </c>
      <c r="L44">
        <v>5249059</v>
      </c>
      <c r="M44" t="s">
        <v>91</v>
      </c>
      <c r="N44">
        <v>3600007</v>
      </c>
      <c r="O44" t="s">
        <v>35</v>
      </c>
      <c r="P44">
        <v>13881</v>
      </c>
      <c r="Q44" t="s">
        <v>36</v>
      </c>
      <c r="R44" t="s">
        <v>37</v>
      </c>
      <c r="S44" t="s">
        <v>38</v>
      </c>
      <c r="T44">
        <v>5240001179</v>
      </c>
      <c r="U44" t="s">
        <v>220</v>
      </c>
      <c r="V44">
        <v>524</v>
      </c>
      <c r="W44" t="s">
        <v>427</v>
      </c>
      <c r="X44" t="s">
        <v>428</v>
      </c>
      <c r="Y44" t="s">
        <v>42</v>
      </c>
      <c r="Z44">
        <v>1845.36</v>
      </c>
      <c r="AA44">
        <v>23.18</v>
      </c>
      <c r="AB44">
        <v>22.78</v>
      </c>
      <c r="AC44">
        <v>1845.36</v>
      </c>
    </row>
    <row r="45" spans="1:29">
      <c r="A45">
        <v>30000931</v>
      </c>
      <c r="B45" t="s">
        <v>398</v>
      </c>
      <c r="C45">
        <v>201112</v>
      </c>
      <c r="D45">
        <v>4011</v>
      </c>
      <c r="E45" t="s">
        <v>65</v>
      </c>
      <c r="F45">
        <v>52400</v>
      </c>
      <c r="G45" t="s">
        <v>66</v>
      </c>
      <c r="H45">
        <v>9</v>
      </c>
      <c r="I45" t="s">
        <v>51</v>
      </c>
      <c r="J45">
        <v>54</v>
      </c>
      <c r="K45" t="s">
        <v>52</v>
      </c>
      <c r="L45">
        <v>5249054</v>
      </c>
      <c r="M45" t="s">
        <v>53</v>
      </c>
      <c r="N45">
        <v>3600007</v>
      </c>
      <c r="O45" t="s">
        <v>35</v>
      </c>
      <c r="P45">
        <v>13881</v>
      </c>
      <c r="Q45" t="s">
        <v>36</v>
      </c>
      <c r="R45" t="s">
        <v>37</v>
      </c>
      <c r="S45" t="s">
        <v>38</v>
      </c>
      <c r="T45">
        <v>5240001296</v>
      </c>
      <c r="U45" t="s">
        <v>74</v>
      </c>
      <c r="V45">
        <v>524</v>
      </c>
      <c r="W45" t="s">
        <v>399</v>
      </c>
      <c r="X45">
        <v>1470</v>
      </c>
      <c r="Y45" t="s">
        <v>42</v>
      </c>
      <c r="Z45">
        <v>842.75</v>
      </c>
      <c r="AA45">
        <v>10.24</v>
      </c>
      <c r="AB45">
        <v>9.98</v>
      </c>
      <c r="AC45">
        <v>842.75</v>
      </c>
    </row>
    <row r="46" spans="1:29">
      <c r="A46">
        <v>30000931</v>
      </c>
      <c r="B46" t="s">
        <v>398</v>
      </c>
      <c r="C46">
        <v>201112</v>
      </c>
      <c r="D46">
        <v>4011</v>
      </c>
      <c r="E46" t="s">
        <v>65</v>
      </c>
      <c r="F46">
        <v>52400</v>
      </c>
      <c r="G46" t="s">
        <v>66</v>
      </c>
      <c r="H46">
        <v>9</v>
      </c>
      <c r="I46" t="s">
        <v>51</v>
      </c>
      <c r="J46">
        <v>56</v>
      </c>
      <c r="K46" t="s">
        <v>60</v>
      </c>
      <c r="L46">
        <v>5249054</v>
      </c>
      <c r="M46" t="s">
        <v>53</v>
      </c>
      <c r="N46">
        <v>3600007</v>
      </c>
      <c r="O46" t="s">
        <v>35</v>
      </c>
      <c r="P46">
        <v>13881</v>
      </c>
      <c r="Q46" t="s">
        <v>36</v>
      </c>
      <c r="R46" t="s">
        <v>37</v>
      </c>
      <c r="S46" t="s">
        <v>38</v>
      </c>
      <c r="T46">
        <v>5240001296</v>
      </c>
      <c r="U46" t="s">
        <v>74</v>
      </c>
      <c r="V46">
        <v>524</v>
      </c>
      <c r="W46" t="s">
        <v>399</v>
      </c>
      <c r="X46">
        <v>1470</v>
      </c>
      <c r="Y46" t="s">
        <v>42</v>
      </c>
      <c r="Z46">
        <v>44.36</v>
      </c>
      <c r="AA46">
        <v>0.54</v>
      </c>
      <c r="AB46">
        <v>0.53</v>
      </c>
      <c r="AC46">
        <v>44.36</v>
      </c>
    </row>
    <row r="47" spans="1:29">
      <c r="A47">
        <v>30000484</v>
      </c>
      <c r="B47" t="s">
        <v>388</v>
      </c>
      <c r="C47">
        <v>201109</v>
      </c>
      <c r="D47">
        <v>5511</v>
      </c>
      <c r="E47" t="s">
        <v>230</v>
      </c>
      <c r="F47">
        <v>52419</v>
      </c>
      <c r="G47" t="s">
        <v>31</v>
      </c>
      <c r="H47">
        <v>5</v>
      </c>
      <c r="I47" t="s">
        <v>32</v>
      </c>
      <c r="J47">
        <v>20</v>
      </c>
      <c r="K47" t="s">
        <v>33</v>
      </c>
      <c r="L47">
        <v>5240020</v>
      </c>
      <c r="M47" t="s">
        <v>34</v>
      </c>
      <c r="N47">
        <v>3600007</v>
      </c>
      <c r="O47" t="s">
        <v>35</v>
      </c>
      <c r="P47">
        <v>13882</v>
      </c>
      <c r="Q47" t="s">
        <v>126</v>
      </c>
      <c r="V47">
        <v>524</v>
      </c>
      <c r="W47" t="s">
        <v>429</v>
      </c>
      <c r="X47" t="s">
        <v>423</v>
      </c>
      <c r="Y47" t="s">
        <v>42</v>
      </c>
      <c r="Z47">
        <v>2600</v>
      </c>
      <c r="AA47">
        <v>35.369999999999997</v>
      </c>
      <c r="AB47">
        <v>34.24</v>
      </c>
      <c r="AC47">
        <v>2600</v>
      </c>
    </row>
    <row r="48" spans="1:29">
      <c r="A48">
        <v>30000222</v>
      </c>
      <c r="B48" t="s">
        <v>430</v>
      </c>
      <c r="C48">
        <v>201107</v>
      </c>
      <c r="D48">
        <v>7400</v>
      </c>
      <c r="E48" t="s">
        <v>259</v>
      </c>
      <c r="F48">
        <v>52420</v>
      </c>
      <c r="G48" t="s">
        <v>50</v>
      </c>
      <c r="H48">
        <v>9</v>
      </c>
      <c r="I48" t="s">
        <v>51</v>
      </c>
      <c r="J48">
        <v>59</v>
      </c>
      <c r="K48" t="s">
        <v>91</v>
      </c>
      <c r="L48">
        <v>5249059</v>
      </c>
      <c r="M48" t="s">
        <v>91</v>
      </c>
      <c r="N48">
        <v>3600007</v>
      </c>
      <c r="O48" t="s">
        <v>35</v>
      </c>
      <c r="P48">
        <v>13883</v>
      </c>
      <c r="Q48" t="s">
        <v>54</v>
      </c>
      <c r="R48" t="s">
        <v>260</v>
      </c>
      <c r="S48" t="s">
        <v>261</v>
      </c>
      <c r="T48">
        <v>52408</v>
      </c>
      <c r="U48" t="s">
        <v>431</v>
      </c>
      <c r="V48">
        <v>524</v>
      </c>
      <c r="W48" t="s">
        <v>432</v>
      </c>
      <c r="X48" t="s">
        <v>433</v>
      </c>
      <c r="Y48" t="s">
        <v>42</v>
      </c>
      <c r="Z48">
        <v>490</v>
      </c>
      <c r="AA48">
        <v>6.89</v>
      </c>
      <c r="AB48">
        <v>6.5</v>
      </c>
      <c r="AC48">
        <v>490</v>
      </c>
    </row>
    <row r="49" spans="1:29">
      <c r="A49">
        <v>30000458</v>
      </c>
      <c r="B49" t="s">
        <v>374</v>
      </c>
      <c r="C49">
        <v>201109</v>
      </c>
      <c r="D49">
        <v>4011</v>
      </c>
      <c r="E49" t="s">
        <v>65</v>
      </c>
      <c r="F49">
        <v>52400</v>
      </c>
      <c r="G49" t="s">
        <v>66</v>
      </c>
      <c r="H49">
        <v>9</v>
      </c>
      <c r="I49" t="s">
        <v>51</v>
      </c>
      <c r="J49">
        <v>59</v>
      </c>
      <c r="K49" t="s">
        <v>91</v>
      </c>
      <c r="L49">
        <v>5249059</v>
      </c>
      <c r="M49" t="s">
        <v>91</v>
      </c>
      <c r="N49">
        <v>3600007</v>
      </c>
      <c r="O49" t="s">
        <v>35</v>
      </c>
      <c r="P49">
        <v>13881</v>
      </c>
      <c r="Q49" t="s">
        <v>36</v>
      </c>
      <c r="R49" t="s">
        <v>37</v>
      </c>
      <c r="S49" t="s">
        <v>38</v>
      </c>
      <c r="T49">
        <v>5240001299</v>
      </c>
      <c r="U49" t="s">
        <v>92</v>
      </c>
      <c r="V49">
        <v>524</v>
      </c>
      <c r="W49" t="s">
        <v>375</v>
      </c>
      <c r="X49">
        <v>1089</v>
      </c>
      <c r="Y49" t="s">
        <v>42</v>
      </c>
      <c r="Z49">
        <v>19716</v>
      </c>
      <c r="AA49">
        <v>268.24</v>
      </c>
      <c r="AB49">
        <v>259.68</v>
      </c>
      <c r="AC49">
        <v>19716</v>
      </c>
    </row>
    <row r="50" spans="1:29">
      <c r="A50">
        <v>30001182</v>
      </c>
      <c r="B50" t="s">
        <v>434</v>
      </c>
      <c r="C50">
        <v>201113</v>
      </c>
      <c r="D50">
        <v>4011</v>
      </c>
      <c r="E50" t="s">
        <v>65</v>
      </c>
      <c r="F50">
        <v>52419</v>
      </c>
      <c r="G50" t="s">
        <v>31</v>
      </c>
      <c r="H50">
        <v>5</v>
      </c>
      <c r="I50" t="s">
        <v>32</v>
      </c>
      <c r="J50">
        <v>20</v>
      </c>
      <c r="K50" t="s">
        <v>33</v>
      </c>
      <c r="L50">
        <v>5240020</v>
      </c>
      <c r="M50" t="s">
        <v>34</v>
      </c>
      <c r="N50">
        <v>3600007</v>
      </c>
      <c r="O50" t="s">
        <v>35</v>
      </c>
      <c r="P50">
        <v>13880</v>
      </c>
      <c r="Q50" t="s">
        <v>82</v>
      </c>
      <c r="R50" t="s">
        <v>37</v>
      </c>
      <c r="S50" t="s">
        <v>38</v>
      </c>
      <c r="T50">
        <v>5240001154</v>
      </c>
      <c r="U50" t="s">
        <v>39</v>
      </c>
      <c r="V50">
        <v>524</v>
      </c>
      <c r="W50" t="s">
        <v>435</v>
      </c>
      <c r="X50">
        <v>30000633</v>
      </c>
      <c r="Y50" t="s">
        <v>42</v>
      </c>
      <c r="Z50">
        <v>-15234</v>
      </c>
      <c r="AA50">
        <v>-195.81</v>
      </c>
      <c r="AB50">
        <v>-198</v>
      </c>
      <c r="AC50">
        <v>-15234</v>
      </c>
    </row>
    <row r="51" spans="1:29">
      <c r="A51">
        <v>30001182</v>
      </c>
      <c r="B51" t="s">
        <v>402</v>
      </c>
      <c r="C51">
        <v>201113</v>
      </c>
      <c r="D51">
        <v>5201</v>
      </c>
      <c r="E51" t="s">
        <v>95</v>
      </c>
      <c r="F51">
        <v>52419</v>
      </c>
      <c r="G51" t="s">
        <v>31</v>
      </c>
      <c r="H51">
        <v>5</v>
      </c>
      <c r="I51" t="s">
        <v>32</v>
      </c>
      <c r="J51">
        <v>20</v>
      </c>
      <c r="K51" t="s">
        <v>33</v>
      </c>
      <c r="L51">
        <v>5240020</v>
      </c>
      <c r="M51" t="s">
        <v>34</v>
      </c>
      <c r="N51">
        <v>3600007</v>
      </c>
      <c r="O51" t="s">
        <v>35</v>
      </c>
      <c r="P51">
        <v>14574</v>
      </c>
      <c r="Q51" t="s">
        <v>140</v>
      </c>
      <c r="R51">
        <v>2004</v>
      </c>
      <c r="S51" t="s">
        <v>45</v>
      </c>
      <c r="T51">
        <v>283</v>
      </c>
      <c r="U51" t="s">
        <v>132</v>
      </c>
      <c r="V51">
        <v>524</v>
      </c>
      <c r="W51" t="s">
        <v>413</v>
      </c>
      <c r="X51">
        <v>30000633</v>
      </c>
      <c r="Y51" t="s">
        <v>42</v>
      </c>
      <c r="Z51">
        <v>10290</v>
      </c>
      <c r="AA51">
        <v>131.91999999999999</v>
      </c>
      <c r="AB51">
        <v>133.4</v>
      </c>
      <c r="AC51">
        <v>10290</v>
      </c>
    </row>
    <row r="52" spans="1:29">
      <c r="A52">
        <v>30000484</v>
      </c>
      <c r="B52" t="s">
        <v>388</v>
      </c>
      <c r="C52">
        <v>201109</v>
      </c>
      <c r="D52">
        <v>4010</v>
      </c>
      <c r="E52" t="s">
        <v>81</v>
      </c>
      <c r="F52">
        <v>52419</v>
      </c>
      <c r="G52" t="s">
        <v>31</v>
      </c>
      <c r="H52">
        <v>10</v>
      </c>
      <c r="I52" t="s">
        <v>115</v>
      </c>
      <c r="J52">
        <v>52</v>
      </c>
      <c r="K52" t="s">
        <v>116</v>
      </c>
      <c r="L52">
        <v>5249052</v>
      </c>
      <c r="M52" t="s">
        <v>116</v>
      </c>
      <c r="N52">
        <v>3600007</v>
      </c>
      <c r="O52" t="s">
        <v>35</v>
      </c>
      <c r="P52">
        <v>13882</v>
      </c>
      <c r="Q52" t="s">
        <v>126</v>
      </c>
      <c r="R52" t="s">
        <v>37</v>
      </c>
      <c r="S52" t="s">
        <v>38</v>
      </c>
      <c r="T52">
        <v>5240001154</v>
      </c>
      <c r="U52" t="s">
        <v>39</v>
      </c>
      <c r="V52">
        <v>524</v>
      </c>
      <c r="W52" t="s">
        <v>436</v>
      </c>
      <c r="X52" t="s">
        <v>437</v>
      </c>
      <c r="Y52" t="s">
        <v>42</v>
      </c>
      <c r="Z52">
        <v>900</v>
      </c>
      <c r="AA52">
        <v>12.24</v>
      </c>
      <c r="AB52">
        <v>11.85</v>
      </c>
      <c r="AC52">
        <v>900</v>
      </c>
    </row>
    <row r="53" spans="1:29">
      <c r="A53">
        <v>30000748</v>
      </c>
      <c r="B53" t="s">
        <v>438</v>
      </c>
      <c r="C53">
        <v>201111</v>
      </c>
      <c r="D53">
        <v>4100</v>
      </c>
      <c r="E53" t="s">
        <v>125</v>
      </c>
      <c r="F53">
        <v>52419</v>
      </c>
      <c r="G53" t="s">
        <v>31</v>
      </c>
      <c r="H53">
        <v>5</v>
      </c>
      <c r="I53" t="s">
        <v>32</v>
      </c>
      <c r="J53">
        <v>20</v>
      </c>
      <c r="K53" t="s">
        <v>33</v>
      </c>
      <c r="L53">
        <v>5240020</v>
      </c>
      <c r="M53" t="s">
        <v>34</v>
      </c>
      <c r="N53">
        <v>3600007</v>
      </c>
      <c r="O53" t="s">
        <v>35</v>
      </c>
      <c r="P53">
        <v>13882</v>
      </c>
      <c r="Q53" t="s">
        <v>126</v>
      </c>
      <c r="R53" t="s">
        <v>37</v>
      </c>
      <c r="S53" t="s">
        <v>38</v>
      </c>
      <c r="T53">
        <v>5240001154</v>
      </c>
      <c r="U53" t="s">
        <v>39</v>
      </c>
      <c r="V53">
        <v>524</v>
      </c>
      <c r="W53" t="s">
        <v>439</v>
      </c>
      <c r="X53" t="s">
        <v>440</v>
      </c>
      <c r="Y53" t="s">
        <v>42</v>
      </c>
      <c r="Z53">
        <v>3600</v>
      </c>
      <c r="AA53">
        <v>45.23</v>
      </c>
      <c r="AB53">
        <v>43.98</v>
      </c>
      <c r="AC53">
        <v>3600</v>
      </c>
    </row>
    <row r="54" spans="1:29">
      <c r="A54">
        <v>30000931</v>
      </c>
      <c r="B54" t="s">
        <v>398</v>
      </c>
      <c r="C54">
        <v>201112</v>
      </c>
      <c r="D54">
        <v>4010</v>
      </c>
      <c r="E54" t="s">
        <v>81</v>
      </c>
      <c r="F54">
        <v>52400</v>
      </c>
      <c r="G54" t="s">
        <v>66</v>
      </c>
      <c r="H54">
        <v>9</v>
      </c>
      <c r="I54" t="s">
        <v>51</v>
      </c>
      <c r="J54">
        <v>58</v>
      </c>
      <c r="K54" t="s">
        <v>84</v>
      </c>
      <c r="L54">
        <v>5249058</v>
      </c>
      <c r="M54" t="s">
        <v>84</v>
      </c>
      <c r="N54">
        <v>3600007</v>
      </c>
      <c r="O54" t="s">
        <v>35</v>
      </c>
      <c r="P54">
        <v>13880</v>
      </c>
      <c r="Q54" t="s">
        <v>82</v>
      </c>
      <c r="R54" t="s">
        <v>37</v>
      </c>
      <c r="S54" t="s">
        <v>38</v>
      </c>
      <c r="T54">
        <v>5240001057</v>
      </c>
      <c r="U54" t="s">
        <v>85</v>
      </c>
      <c r="V54">
        <v>524</v>
      </c>
      <c r="W54" t="s">
        <v>399</v>
      </c>
      <c r="X54">
        <v>1470</v>
      </c>
      <c r="Y54" t="s">
        <v>42</v>
      </c>
      <c r="Z54">
        <v>8375.5</v>
      </c>
      <c r="AA54">
        <v>101.77</v>
      </c>
      <c r="AB54">
        <v>99.14</v>
      </c>
      <c r="AC54">
        <v>8375.5</v>
      </c>
    </row>
    <row r="55" spans="1:29">
      <c r="A55">
        <v>30000458</v>
      </c>
      <c r="B55" t="s">
        <v>374</v>
      </c>
      <c r="C55">
        <v>201109</v>
      </c>
      <c r="D55">
        <v>4011</v>
      </c>
      <c r="E55" t="s">
        <v>65</v>
      </c>
      <c r="F55">
        <v>52400</v>
      </c>
      <c r="G55" t="s">
        <v>66</v>
      </c>
      <c r="H55">
        <v>9</v>
      </c>
      <c r="I55" t="s">
        <v>51</v>
      </c>
      <c r="J55">
        <v>58</v>
      </c>
      <c r="K55" t="s">
        <v>84</v>
      </c>
      <c r="L55">
        <v>5249058</v>
      </c>
      <c r="M55" t="s">
        <v>84</v>
      </c>
      <c r="N55">
        <v>3600007</v>
      </c>
      <c r="O55" t="s">
        <v>35</v>
      </c>
      <c r="P55">
        <v>13881</v>
      </c>
      <c r="Q55" t="s">
        <v>36</v>
      </c>
      <c r="R55" t="s">
        <v>37</v>
      </c>
      <c r="S55" t="s">
        <v>38</v>
      </c>
      <c r="T55">
        <v>5240001057</v>
      </c>
      <c r="U55" t="s">
        <v>85</v>
      </c>
      <c r="V55">
        <v>524</v>
      </c>
      <c r="W55" t="s">
        <v>375</v>
      </c>
      <c r="X55">
        <v>1089</v>
      </c>
      <c r="Y55" t="s">
        <v>42</v>
      </c>
      <c r="Z55">
        <v>10150.6</v>
      </c>
      <c r="AA55">
        <v>138.1</v>
      </c>
      <c r="AB55">
        <v>133.69</v>
      </c>
      <c r="AC55">
        <v>10150.6</v>
      </c>
    </row>
    <row r="56" spans="1:29">
      <c r="A56">
        <v>10003493</v>
      </c>
      <c r="B56" t="s">
        <v>441</v>
      </c>
      <c r="C56">
        <v>201107</v>
      </c>
      <c r="D56">
        <v>6000</v>
      </c>
      <c r="E56" t="s">
        <v>49</v>
      </c>
      <c r="F56">
        <v>52400</v>
      </c>
      <c r="G56" t="s">
        <v>66</v>
      </c>
      <c r="H56">
        <v>9</v>
      </c>
      <c r="I56" t="s">
        <v>51</v>
      </c>
      <c r="J56">
        <v>54</v>
      </c>
      <c r="K56" t="s">
        <v>52</v>
      </c>
      <c r="L56">
        <v>5249054</v>
      </c>
      <c r="M56" t="s">
        <v>53</v>
      </c>
      <c r="N56">
        <v>3600007</v>
      </c>
      <c r="O56" t="s">
        <v>35</v>
      </c>
      <c r="P56">
        <v>13883</v>
      </c>
      <c r="Q56" t="s">
        <v>54</v>
      </c>
      <c r="R56">
        <v>2006</v>
      </c>
      <c r="S56" t="s">
        <v>55</v>
      </c>
      <c r="T56" t="s">
        <v>442</v>
      </c>
      <c r="U56" t="s">
        <v>443</v>
      </c>
      <c r="V56">
        <v>524</v>
      </c>
      <c r="W56" t="s">
        <v>444</v>
      </c>
      <c r="Y56" t="s">
        <v>42</v>
      </c>
      <c r="Z56">
        <v>5756.62</v>
      </c>
      <c r="AA56">
        <v>81.650000000000006</v>
      </c>
      <c r="AB56">
        <v>74.8</v>
      </c>
      <c r="AC56">
        <v>5756.62</v>
      </c>
    </row>
    <row r="57" spans="1:29">
      <c r="A57">
        <v>10003493</v>
      </c>
      <c r="B57" t="s">
        <v>441</v>
      </c>
      <c r="C57">
        <v>201107</v>
      </c>
      <c r="D57">
        <v>6000</v>
      </c>
      <c r="E57" t="s">
        <v>49</v>
      </c>
      <c r="F57">
        <v>52400</v>
      </c>
      <c r="G57" t="s">
        <v>66</v>
      </c>
      <c r="H57">
        <v>9</v>
      </c>
      <c r="I57" t="s">
        <v>51</v>
      </c>
      <c r="J57">
        <v>56</v>
      </c>
      <c r="K57" t="s">
        <v>60</v>
      </c>
      <c r="L57">
        <v>5249054</v>
      </c>
      <c r="M57" t="s">
        <v>53</v>
      </c>
      <c r="N57">
        <v>3600007</v>
      </c>
      <c r="O57" t="s">
        <v>35</v>
      </c>
      <c r="P57">
        <v>13883</v>
      </c>
      <c r="Q57" t="s">
        <v>54</v>
      </c>
      <c r="R57">
        <v>2006</v>
      </c>
      <c r="S57" t="s">
        <v>55</v>
      </c>
      <c r="T57" t="s">
        <v>442</v>
      </c>
      <c r="U57" t="s">
        <v>443</v>
      </c>
      <c r="V57">
        <v>524</v>
      </c>
      <c r="W57" t="s">
        <v>444</v>
      </c>
      <c r="Y57" t="s">
        <v>42</v>
      </c>
      <c r="Z57">
        <v>302.98</v>
      </c>
      <c r="AA57">
        <v>4.3</v>
      </c>
      <c r="AB57">
        <v>3.94</v>
      </c>
      <c r="AC57">
        <v>302.98</v>
      </c>
    </row>
    <row r="58" spans="1:29">
      <c r="A58">
        <v>30000384</v>
      </c>
      <c r="B58" t="s">
        <v>376</v>
      </c>
      <c r="C58">
        <v>201108</v>
      </c>
      <c r="D58">
        <v>4011</v>
      </c>
      <c r="E58" t="s">
        <v>65</v>
      </c>
      <c r="F58">
        <v>52400</v>
      </c>
      <c r="G58" t="s">
        <v>66</v>
      </c>
      <c r="H58">
        <v>9</v>
      </c>
      <c r="I58" t="s">
        <v>51</v>
      </c>
      <c r="J58">
        <v>54</v>
      </c>
      <c r="K58" t="s">
        <v>52</v>
      </c>
      <c r="L58">
        <v>5249054</v>
      </c>
      <c r="M58" t="s">
        <v>53</v>
      </c>
      <c r="N58">
        <v>3600007</v>
      </c>
      <c r="O58" t="s">
        <v>35</v>
      </c>
      <c r="P58">
        <v>13881</v>
      </c>
      <c r="Q58" t="s">
        <v>36</v>
      </c>
      <c r="R58" t="s">
        <v>37</v>
      </c>
      <c r="S58" t="s">
        <v>38</v>
      </c>
      <c r="T58">
        <v>5240001296</v>
      </c>
      <c r="U58" t="s">
        <v>74</v>
      </c>
      <c r="V58">
        <v>524</v>
      </c>
      <c r="W58" t="s">
        <v>377</v>
      </c>
      <c r="X58">
        <v>968</v>
      </c>
      <c r="Y58" t="s">
        <v>42</v>
      </c>
      <c r="Z58">
        <v>842.75</v>
      </c>
      <c r="AA58">
        <v>11.72</v>
      </c>
      <c r="AB58">
        <v>11.15</v>
      </c>
      <c r="AC58">
        <v>842.75</v>
      </c>
    </row>
    <row r="59" spans="1:29">
      <c r="A59">
        <v>30000384</v>
      </c>
      <c r="B59" t="s">
        <v>376</v>
      </c>
      <c r="C59">
        <v>201108</v>
      </c>
      <c r="D59">
        <v>4011</v>
      </c>
      <c r="E59" t="s">
        <v>65</v>
      </c>
      <c r="F59">
        <v>52400</v>
      </c>
      <c r="G59" t="s">
        <v>66</v>
      </c>
      <c r="H59">
        <v>9</v>
      </c>
      <c r="I59" t="s">
        <v>51</v>
      </c>
      <c r="J59">
        <v>56</v>
      </c>
      <c r="K59" t="s">
        <v>60</v>
      </c>
      <c r="L59">
        <v>5249054</v>
      </c>
      <c r="M59" t="s">
        <v>53</v>
      </c>
      <c r="N59">
        <v>3600007</v>
      </c>
      <c r="O59" t="s">
        <v>35</v>
      </c>
      <c r="P59">
        <v>13881</v>
      </c>
      <c r="Q59" t="s">
        <v>36</v>
      </c>
      <c r="R59" t="s">
        <v>37</v>
      </c>
      <c r="S59" t="s">
        <v>38</v>
      </c>
      <c r="T59">
        <v>5240001296</v>
      </c>
      <c r="U59" t="s">
        <v>74</v>
      </c>
      <c r="V59">
        <v>524</v>
      </c>
      <c r="W59" t="s">
        <v>377</v>
      </c>
      <c r="X59">
        <v>968</v>
      </c>
      <c r="Y59" t="s">
        <v>42</v>
      </c>
      <c r="Z59">
        <v>44.36</v>
      </c>
      <c r="AA59">
        <v>0.62</v>
      </c>
      <c r="AB59">
        <v>0.59</v>
      </c>
      <c r="AC59">
        <v>44.36</v>
      </c>
    </row>
    <row r="60" spans="1:29">
      <c r="A60">
        <v>30001182</v>
      </c>
      <c r="B60" t="s">
        <v>388</v>
      </c>
      <c r="C60">
        <v>201113</v>
      </c>
      <c r="D60">
        <v>5201</v>
      </c>
      <c r="E60" t="s">
        <v>95</v>
      </c>
      <c r="F60">
        <v>52419</v>
      </c>
      <c r="G60" t="s">
        <v>31</v>
      </c>
      <c r="H60">
        <v>5</v>
      </c>
      <c r="I60" t="s">
        <v>32</v>
      </c>
      <c r="J60">
        <v>20</v>
      </c>
      <c r="K60" t="s">
        <v>33</v>
      </c>
      <c r="L60">
        <v>5240020</v>
      </c>
      <c r="M60" t="s">
        <v>34</v>
      </c>
      <c r="N60">
        <v>3600007</v>
      </c>
      <c r="O60" t="s">
        <v>35</v>
      </c>
      <c r="P60">
        <v>14573</v>
      </c>
      <c r="Q60" t="s">
        <v>96</v>
      </c>
      <c r="R60">
        <v>2004</v>
      </c>
      <c r="S60" t="s">
        <v>45</v>
      </c>
      <c r="T60">
        <v>284</v>
      </c>
      <c r="U60" t="s">
        <v>101</v>
      </c>
      <c r="V60">
        <v>524</v>
      </c>
      <c r="W60" t="s">
        <v>411</v>
      </c>
      <c r="X60">
        <v>30000484</v>
      </c>
      <c r="Y60" t="s">
        <v>42</v>
      </c>
      <c r="Z60">
        <v>7000</v>
      </c>
      <c r="AA60">
        <v>95.24</v>
      </c>
      <c r="AB60">
        <v>92.2</v>
      </c>
      <c r="AC60">
        <v>7000</v>
      </c>
    </row>
    <row r="61" spans="1:29">
      <c r="A61">
        <v>30001182</v>
      </c>
      <c r="B61" t="s">
        <v>402</v>
      </c>
      <c r="C61">
        <v>201113</v>
      </c>
      <c r="D61">
        <v>5201</v>
      </c>
      <c r="E61" t="s">
        <v>95</v>
      </c>
      <c r="F61">
        <v>52419</v>
      </c>
      <c r="G61" t="s">
        <v>31</v>
      </c>
      <c r="H61">
        <v>5</v>
      </c>
      <c r="I61" t="s">
        <v>32</v>
      </c>
      <c r="J61">
        <v>20</v>
      </c>
      <c r="K61" t="s">
        <v>33</v>
      </c>
      <c r="L61">
        <v>5240020</v>
      </c>
      <c r="M61" t="s">
        <v>34</v>
      </c>
      <c r="N61">
        <v>3600007</v>
      </c>
      <c r="O61" t="s">
        <v>35</v>
      </c>
      <c r="P61">
        <v>14576</v>
      </c>
      <c r="Q61" t="s">
        <v>100</v>
      </c>
      <c r="R61">
        <v>2004</v>
      </c>
      <c r="S61" t="s">
        <v>45</v>
      </c>
      <c r="T61">
        <v>283</v>
      </c>
      <c r="U61" t="s">
        <v>132</v>
      </c>
      <c r="V61">
        <v>524</v>
      </c>
      <c r="W61" t="s">
        <v>413</v>
      </c>
      <c r="X61">
        <v>30000633</v>
      </c>
      <c r="Y61" t="s">
        <v>42</v>
      </c>
      <c r="Z61">
        <v>153895</v>
      </c>
      <c r="AA61">
        <v>1973.01</v>
      </c>
      <c r="AB61">
        <v>1995.11</v>
      </c>
      <c r="AC61">
        <v>153895</v>
      </c>
    </row>
    <row r="62" spans="1:29">
      <c r="A62">
        <v>30000931</v>
      </c>
      <c r="B62" t="s">
        <v>398</v>
      </c>
      <c r="C62">
        <v>201112</v>
      </c>
      <c r="D62">
        <v>4010</v>
      </c>
      <c r="E62" t="s">
        <v>81</v>
      </c>
      <c r="F62">
        <v>52400</v>
      </c>
      <c r="G62" t="s">
        <v>66</v>
      </c>
      <c r="H62">
        <v>5</v>
      </c>
      <c r="I62" t="s">
        <v>32</v>
      </c>
      <c r="J62">
        <v>20</v>
      </c>
      <c r="K62" t="s">
        <v>33</v>
      </c>
      <c r="L62">
        <v>5240020</v>
      </c>
      <c r="M62" t="s">
        <v>34</v>
      </c>
      <c r="N62">
        <v>3600007</v>
      </c>
      <c r="O62" t="s">
        <v>35</v>
      </c>
      <c r="P62">
        <v>13880</v>
      </c>
      <c r="Q62" t="s">
        <v>82</v>
      </c>
      <c r="R62" t="s">
        <v>37</v>
      </c>
      <c r="S62" t="s">
        <v>38</v>
      </c>
      <c r="T62">
        <v>5240001297</v>
      </c>
      <c r="U62" t="s">
        <v>70</v>
      </c>
      <c r="V62">
        <v>524</v>
      </c>
      <c r="W62" t="s">
        <v>399</v>
      </c>
      <c r="X62">
        <v>1470</v>
      </c>
      <c r="Y62" t="s">
        <v>42</v>
      </c>
      <c r="Z62">
        <v>28175</v>
      </c>
      <c r="AA62">
        <v>342.35</v>
      </c>
      <c r="AB62">
        <v>333.52</v>
      </c>
      <c r="AC62">
        <v>28175</v>
      </c>
    </row>
    <row r="63" spans="1:29">
      <c r="A63">
        <v>30000384</v>
      </c>
      <c r="B63" t="s">
        <v>376</v>
      </c>
      <c r="C63">
        <v>201108</v>
      </c>
      <c r="D63">
        <v>4010</v>
      </c>
      <c r="E63" t="s">
        <v>81</v>
      </c>
      <c r="F63">
        <v>52400</v>
      </c>
      <c r="G63" t="s">
        <v>66</v>
      </c>
      <c r="H63">
        <v>9</v>
      </c>
      <c r="I63" t="s">
        <v>51</v>
      </c>
      <c r="J63">
        <v>59</v>
      </c>
      <c r="K63" t="s">
        <v>91</v>
      </c>
      <c r="L63">
        <v>5249059</v>
      </c>
      <c r="M63" t="s">
        <v>91</v>
      </c>
      <c r="N63">
        <v>3600007</v>
      </c>
      <c r="O63" t="s">
        <v>35</v>
      </c>
      <c r="P63">
        <v>13880</v>
      </c>
      <c r="Q63" t="s">
        <v>82</v>
      </c>
      <c r="R63" t="s">
        <v>37</v>
      </c>
      <c r="S63" t="s">
        <v>38</v>
      </c>
      <c r="T63">
        <v>5240001299</v>
      </c>
      <c r="U63" t="s">
        <v>92</v>
      </c>
      <c r="V63">
        <v>524</v>
      </c>
      <c r="W63" t="s">
        <v>377</v>
      </c>
      <c r="X63">
        <v>968</v>
      </c>
      <c r="Y63" t="s">
        <v>42</v>
      </c>
      <c r="Z63">
        <v>16305</v>
      </c>
      <c r="AA63">
        <v>226.77</v>
      </c>
      <c r="AB63">
        <v>215.7</v>
      </c>
      <c r="AC63">
        <v>16305</v>
      </c>
    </row>
    <row r="64" spans="1:29">
      <c r="A64">
        <v>30001040</v>
      </c>
      <c r="B64" t="s">
        <v>370</v>
      </c>
      <c r="C64">
        <v>201112</v>
      </c>
      <c r="D64">
        <v>5201</v>
      </c>
      <c r="E64" t="s">
        <v>95</v>
      </c>
      <c r="F64">
        <v>52419</v>
      </c>
      <c r="G64" t="s">
        <v>31</v>
      </c>
      <c r="H64">
        <v>5</v>
      </c>
      <c r="I64" t="s">
        <v>32</v>
      </c>
      <c r="J64">
        <v>20</v>
      </c>
      <c r="K64" t="s">
        <v>33</v>
      </c>
      <c r="L64">
        <v>5240020</v>
      </c>
      <c r="M64" t="s">
        <v>34</v>
      </c>
      <c r="N64">
        <v>3600007</v>
      </c>
      <c r="O64" t="s">
        <v>35</v>
      </c>
      <c r="P64">
        <v>14572</v>
      </c>
      <c r="Q64" t="s">
        <v>104</v>
      </c>
      <c r="R64">
        <v>2004</v>
      </c>
      <c r="S64" t="s">
        <v>45</v>
      </c>
      <c r="T64">
        <v>284</v>
      </c>
      <c r="U64" t="s">
        <v>101</v>
      </c>
      <c r="V64">
        <v>524</v>
      </c>
      <c r="W64" t="s">
        <v>386</v>
      </c>
      <c r="X64" t="s">
        <v>387</v>
      </c>
      <c r="Y64" t="s">
        <v>42</v>
      </c>
      <c r="Z64">
        <v>400149</v>
      </c>
      <c r="AA64">
        <v>4862.08</v>
      </c>
      <c r="AB64">
        <v>4870.83</v>
      </c>
      <c r="AC64">
        <v>400149</v>
      </c>
    </row>
    <row r="65" spans="1:29">
      <c r="A65">
        <v>30001182</v>
      </c>
      <c r="B65" t="s">
        <v>406</v>
      </c>
      <c r="C65">
        <v>201113</v>
      </c>
      <c r="D65">
        <v>5201</v>
      </c>
      <c r="E65" t="s">
        <v>95</v>
      </c>
      <c r="F65">
        <v>52419</v>
      </c>
      <c r="G65" t="s">
        <v>31</v>
      </c>
      <c r="H65">
        <v>5</v>
      </c>
      <c r="I65" t="s">
        <v>32</v>
      </c>
      <c r="J65">
        <v>20</v>
      </c>
      <c r="K65" t="s">
        <v>33</v>
      </c>
      <c r="L65">
        <v>5240020</v>
      </c>
      <c r="M65" t="s">
        <v>34</v>
      </c>
      <c r="N65">
        <v>3600007</v>
      </c>
      <c r="O65" t="s">
        <v>35</v>
      </c>
      <c r="P65">
        <v>14572</v>
      </c>
      <c r="Q65" t="s">
        <v>104</v>
      </c>
      <c r="R65">
        <v>2004</v>
      </c>
      <c r="S65" t="s">
        <v>45</v>
      </c>
      <c r="T65">
        <v>283</v>
      </c>
      <c r="U65" t="s">
        <v>132</v>
      </c>
      <c r="V65">
        <v>524</v>
      </c>
      <c r="W65" t="s">
        <v>445</v>
      </c>
      <c r="X65">
        <v>30000401</v>
      </c>
      <c r="Y65" t="s">
        <v>42</v>
      </c>
      <c r="Z65">
        <v>853674</v>
      </c>
      <c r="AA65">
        <v>11873.07</v>
      </c>
      <c r="AB65">
        <v>11293.66</v>
      </c>
      <c r="AC65">
        <v>853674</v>
      </c>
    </row>
    <row r="66" spans="1:29">
      <c r="A66">
        <v>30001182</v>
      </c>
      <c r="B66" t="s">
        <v>402</v>
      </c>
      <c r="C66">
        <v>201113</v>
      </c>
      <c r="D66">
        <v>5201</v>
      </c>
      <c r="E66" t="s">
        <v>95</v>
      </c>
      <c r="F66">
        <v>52419</v>
      </c>
      <c r="G66" t="s">
        <v>31</v>
      </c>
      <c r="H66">
        <v>5</v>
      </c>
      <c r="I66" t="s">
        <v>32</v>
      </c>
      <c r="J66">
        <v>20</v>
      </c>
      <c r="K66" t="s">
        <v>33</v>
      </c>
      <c r="L66">
        <v>5240020</v>
      </c>
      <c r="M66" t="s">
        <v>34</v>
      </c>
      <c r="N66">
        <v>3600007</v>
      </c>
      <c r="O66" t="s">
        <v>35</v>
      </c>
      <c r="P66">
        <v>14576</v>
      </c>
      <c r="Q66" t="s">
        <v>100</v>
      </c>
      <c r="R66">
        <v>2004</v>
      </c>
      <c r="S66" t="s">
        <v>45</v>
      </c>
      <c r="T66">
        <v>284</v>
      </c>
      <c r="U66" t="s">
        <v>101</v>
      </c>
      <c r="V66">
        <v>524</v>
      </c>
      <c r="W66" t="s">
        <v>403</v>
      </c>
      <c r="X66">
        <v>30000633</v>
      </c>
      <c r="Y66" t="s">
        <v>42</v>
      </c>
      <c r="Z66">
        <v>71688</v>
      </c>
      <c r="AA66">
        <v>919.08</v>
      </c>
      <c r="AB66">
        <v>929.37</v>
      </c>
      <c r="AC66">
        <v>71688</v>
      </c>
    </row>
    <row r="67" spans="1:29">
      <c r="A67">
        <v>30001182</v>
      </c>
      <c r="B67" t="s">
        <v>402</v>
      </c>
      <c r="C67">
        <v>201113</v>
      </c>
      <c r="D67">
        <v>5201</v>
      </c>
      <c r="E67" t="s">
        <v>95</v>
      </c>
      <c r="F67">
        <v>52419</v>
      </c>
      <c r="G67" t="s">
        <v>31</v>
      </c>
      <c r="H67">
        <v>5</v>
      </c>
      <c r="I67" t="s">
        <v>32</v>
      </c>
      <c r="J67">
        <v>20</v>
      </c>
      <c r="K67" t="s">
        <v>33</v>
      </c>
      <c r="L67">
        <v>5240020</v>
      </c>
      <c r="M67" t="s">
        <v>34</v>
      </c>
      <c r="N67">
        <v>3600007</v>
      </c>
      <c r="O67" t="s">
        <v>35</v>
      </c>
      <c r="P67">
        <v>14577</v>
      </c>
      <c r="Q67" t="s">
        <v>159</v>
      </c>
      <c r="R67">
        <v>2004</v>
      </c>
      <c r="S67" t="s">
        <v>45</v>
      </c>
      <c r="T67">
        <v>283</v>
      </c>
      <c r="U67" t="s">
        <v>132</v>
      </c>
      <c r="V67">
        <v>524</v>
      </c>
      <c r="W67" t="s">
        <v>413</v>
      </c>
      <c r="X67">
        <v>30000633</v>
      </c>
      <c r="Y67" t="s">
        <v>42</v>
      </c>
      <c r="Z67">
        <v>-429409.57</v>
      </c>
      <c r="AA67">
        <v>-5505.25</v>
      </c>
      <c r="AB67">
        <v>-5566.91</v>
      </c>
      <c r="AC67">
        <v>-429409.57</v>
      </c>
    </row>
    <row r="68" spans="1:29">
      <c r="A68">
        <v>30000998</v>
      </c>
      <c r="B68" t="s">
        <v>414</v>
      </c>
      <c r="C68">
        <v>201112</v>
      </c>
      <c r="D68">
        <v>5110</v>
      </c>
      <c r="E68" t="s">
        <v>175</v>
      </c>
      <c r="F68">
        <v>52420</v>
      </c>
      <c r="G68" t="s">
        <v>50</v>
      </c>
      <c r="H68">
        <v>9</v>
      </c>
      <c r="I68" t="s">
        <v>51</v>
      </c>
      <c r="J68">
        <v>54</v>
      </c>
      <c r="K68" t="s">
        <v>52</v>
      </c>
      <c r="L68">
        <v>5249054</v>
      </c>
      <c r="M68" t="s">
        <v>53</v>
      </c>
      <c r="N68">
        <v>3600007</v>
      </c>
      <c r="O68" t="s">
        <v>35</v>
      </c>
      <c r="P68">
        <v>13883</v>
      </c>
      <c r="Q68" t="s">
        <v>54</v>
      </c>
      <c r="R68">
        <v>2005</v>
      </c>
      <c r="S68" t="s">
        <v>145</v>
      </c>
      <c r="T68" t="s">
        <v>446</v>
      </c>
      <c r="U68" t="s">
        <v>447</v>
      </c>
      <c r="V68">
        <v>524</v>
      </c>
      <c r="W68" t="s">
        <v>416</v>
      </c>
      <c r="X68" t="s">
        <v>417</v>
      </c>
      <c r="Y68" t="s">
        <v>42</v>
      </c>
      <c r="Z68">
        <v>4488.75</v>
      </c>
      <c r="AA68">
        <v>54.54</v>
      </c>
      <c r="AB68">
        <v>53.13</v>
      </c>
      <c r="AC68">
        <v>4488.75</v>
      </c>
    </row>
    <row r="69" spans="1:29">
      <c r="A69">
        <v>30000998</v>
      </c>
      <c r="B69" t="s">
        <v>414</v>
      </c>
      <c r="C69">
        <v>201112</v>
      </c>
      <c r="D69">
        <v>5110</v>
      </c>
      <c r="E69" t="s">
        <v>175</v>
      </c>
      <c r="F69">
        <v>52420</v>
      </c>
      <c r="G69" t="s">
        <v>50</v>
      </c>
      <c r="H69">
        <v>9</v>
      </c>
      <c r="I69" t="s">
        <v>51</v>
      </c>
      <c r="J69">
        <v>56</v>
      </c>
      <c r="K69" t="s">
        <v>60</v>
      </c>
      <c r="L69">
        <v>5249054</v>
      </c>
      <c r="M69" t="s">
        <v>53</v>
      </c>
      <c r="N69">
        <v>3600007</v>
      </c>
      <c r="O69" t="s">
        <v>35</v>
      </c>
      <c r="P69">
        <v>13883</v>
      </c>
      <c r="Q69" t="s">
        <v>54</v>
      </c>
      <c r="R69">
        <v>2005</v>
      </c>
      <c r="S69" t="s">
        <v>145</v>
      </c>
      <c r="T69" t="s">
        <v>446</v>
      </c>
      <c r="U69" t="s">
        <v>447</v>
      </c>
      <c r="V69">
        <v>524</v>
      </c>
      <c r="W69" t="s">
        <v>416</v>
      </c>
      <c r="X69" t="s">
        <v>417</v>
      </c>
      <c r="Y69" t="s">
        <v>42</v>
      </c>
      <c r="Z69">
        <v>236.25</v>
      </c>
      <c r="AA69">
        <v>2.87</v>
      </c>
      <c r="AB69">
        <v>2.8</v>
      </c>
      <c r="AC69">
        <v>236.25</v>
      </c>
    </row>
    <row r="70" spans="1:29">
      <c r="A70">
        <v>30000903</v>
      </c>
      <c r="B70" t="s">
        <v>448</v>
      </c>
      <c r="C70">
        <v>201111</v>
      </c>
      <c r="D70">
        <v>5201</v>
      </c>
      <c r="E70" t="s">
        <v>95</v>
      </c>
      <c r="F70">
        <v>52419</v>
      </c>
      <c r="G70" t="s">
        <v>31</v>
      </c>
      <c r="H70">
        <v>5</v>
      </c>
      <c r="I70" t="s">
        <v>32</v>
      </c>
      <c r="J70">
        <v>20</v>
      </c>
      <c r="K70" t="s">
        <v>33</v>
      </c>
      <c r="L70">
        <v>5240020</v>
      </c>
      <c r="M70" t="s">
        <v>34</v>
      </c>
      <c r="N70">
        <v>3600007</v>
      </c>
      <c r="O70" t="s">
        <v>35</v>
      </c>
      <c r="P70">
        <v>13886</v>
      </c>
      <c r="Q70" t="s">
        <v>449</v>
      </c>
      <c r="R70">
        <v>2004</v>
      </c>
      <c r="S70" t="s">
        <v>45</v>
      </c>
      <c r="T70">
        <v>283</v>
      </c>
      <c r="U70" t="s">
        <v>132</v>
      </c>
      <c r="V70">
        <v>524</v>
      </c>
      <c r="W70" t="s">
        <v>450</v>
      </c>
      <c r="X70">
        <v>30000224</v>
      </c>
      <c r="Y70" t="s">
        <v>42</v>
      </c>
      <c r="Z70">
        <v>-299447</v>
      </c>
      <c r="AA70">
        <v>-4208.67</v>
      </c>
      <c r="AB70">
        <v>-3968.36</v>
      </c>
      <c r="AC70">
        <v>-299447</v>
      </c>
    </row>
    <row r="71" spans="1:29">
      <c r="A71">
        <v>30000903</v>
      </c>
      <c r="B71" t="s">
        <v>451</v>
      </c>
      <c r="C71">
        <v>201111</v>
      </c>
      <c r="D71">
        <v>5201</v>
      </c>
      <c r="E71" t="s">
        <v>95</v>
      </c>
      <c r="F71">
        <v>52420</v>
      </c>
      <c r="G71" t="s">
        <v>50</v>
      </c>
      <c r="H71">
        <v>5</v>
      </c>
      <c r="I71" t="s">
        <v>32</v>
      </c>
      <c r="J71">
        <v>20</v>
      </c>
      <c r="K71" t="s">
        <v>33</v>
      </c>
      <c r="L71">
        <v>5240020</v>
      </c>
      <c r="M71" t="s">
        <v>34</v>
      </c>
      <c r="N71">
        <v>3600007</v>
      </c>
      <c r="O71" t="s">
        <v>35</v>
      </c>
      <c r="P71">
        <v>14575</v>
      </c>
      <c r="Q71" t="s">
        <v>223</v>
      </c>
      <c r="R71">
        <v>2004</v>
      </c>
      <c r="S71" t="s">
        <v>45</v>
      </c>
      <c r="T71">
        <v>297</v>
      </c>
      <c r="U71" t="s">
        <v>452</v>
      </c>
      <c r="V71">
        <v>524</v>
      </c>
      <c r="W71" t="s">
        <v>453</v>
      </c>
      <c r="X71" t="s">
        <v>454</v>
      </c>
      <c r="Y71" t="s">
        <v>42</v>
      </c>
      <c r="Z71">
        <v>7050</v>
      </c>
      <c r="AA71">
        <v>99.09</v>
      </c>
      <c r="AB71">
        <v>92.93</v>
      </c>
      <c r="AC71">
        <v>7050</v>
      </c>
    </row>
    <row r="72" spans="1:29">
      <c r="A72">
        <v>30000152</v>
      </c>
      <c r="B72" t="s">
        <v>367</v>
      </c>
      <c r="C72">
        <v>201106</v>
      </c>
      <c r="D72">
        <v>4010</v>
      </c>
      <c r="E72" t="s">
        <v>81</v>
      </c>
      <c r="F72">
        <v>52420</v>
      </c>
      <c r="G72" t="s">
        <v>50</v>
      </c>
      <c r="H72">
        <v>9</v>
      </c>
      <c r="I72" t="s">
        <v>51</v>
      </c>
      <c r="J72">
        <v>59</v>
      </c>
      <c r="K72" t="s">
        <v>91</v>
      </c>
      <c r="L72">
        <v>5249059</v>
      </c>
      <c r="M72" t="s">
        <v>91</v>
      </c>
      <c r="N72">
        <v>3600007</v>
      </c>
      <c r="O72" t="s">
        <v>35</v>
      </c>
      <c r="P72">
        <v>13880</v>
      </c>
      <c r="Q72" t="s">
        <v>82</v>
      </c>
      <c r="R72" t="s">
        <v>37</v>
      </c>
      <c r="S72" t="s">
        <v>38</v>
      </c>
      <c r="T72">
        <v>5240001189</v>
      </c>
      <c r="U72" t="s">
        <v>420</v>
      </c>
      <c r="V72">
        <v>524</v>
      </c>
      <c r="W72" t="s">
        <v>368</v>
      </c>
      <c r="X72" t="s">
        <v>369</v>
      </c>
      <c r="Y72" t="s">
        <v>42</v>
      </c>
      <c r="Z72">
        <v>4181.6000000000004</v>
      </c>
      <c r="AA72">
        <v>58.57</v>
      </c>
      <c r="AB72">
        <v>55.02</v>
      </c>
      <c r="AC72">
        <v>4181.6000000000004</v>
      </c>
    </row>
    <row r="73" spans="1:29">
      <c r="A73">
        <v>30000484</v>
      </c>
      <c r="B73" s="1">
        <v>40703</v>
      </c>
      <c r="C73">
        <v>201109</v>
      </c>
      <c r="D73">
        <v>4100</v>
      </c>
      <c r="E73" t="s">
        <v>125</v>
      </c>
      <c r="F73">
        <v>52419</v>
      </c>
      <c r="G73" t="s">
        <v>31</v>
      </c>
      <c r="H73">
        <v>5</v>
      </c>
      <c r="I73" t="s">
        <v>32</v>
      </c>
      <c r="J73">
        <v>20</v>
      </c>
      <c r="K73" t="s">
        <v>33</v>
      </c>
      <c r="L73">
        <v>5240020</v>
      </c>
      <c r="M73" t="s">
        <v>34</v>
      </c>
      <c r="N73">
        <v>3600007</v>
      </c>
      <c r="O73" t="s">
        <v>35</v>
      </c>
      <c r="P73">
        <v>13882</v>
      </c>
      <c r="Q73" t="s">
        <v>126</v>
      </c>
      <c r="R73" t="s">
        <v>37</v>
      </c>
      <c r="S73" t="s">
        <v>38</v>
      </c>
      <c r="T73">
        <v>5240001154</v>
      </c>
      <c r="U73" t="s">
        <v>39</v>
      </c>
      <c r="V73">
        <v>524</v>
      </c>
      <c r="W73" t="s">
        <v>455</v>
      </c>
      <c r="X73" t="s">
        <v>456</v>
      </c>
      <c r="Y73" t="s">
        <v>42</v>
      </c>
      <c r="Z73">
        <v>1050</v>
      </c>
      <c r="AA73">
        <v>14.29</v>
      </c>
      <c r="AB73">
        <v>13.4</v>
      </c>
      <c r="AC73">
        <v>1050</v>
      </c>
    </row>
    <row r="74" spans="1:29">
      <c r="A74">
        <v>30000998</v>
      </c>
      <c r="B74" t="s">
        <v>370</v>
      </c>
      <c r="C74">
        <v>201112</v>
      </c>
      <c r="D74">
        <v>5201</v>
      </c>
      <c r="E74" t="s">
        <v>95</v>
      </c>
      <c r="F74">
        <v>52420</v>
      </c>
      <c r="G74" t="s">
        <v>50</v>
      </c>
      <c r="H74">
        <v>5</v>
      </c>
      <c r="I74" t="s">
        <v>32</v>
      </c>
      <c r="J74">
        <v>20</v>
      </c>
      <c r="K74" t="s">
        <v>33</v>
      </c>
      <c r="L74">
        <v>5240020</v>
      </c>
      <c r="M74" t="s">
        <v>34</v>
      </c>
      <c r="N74">
        <v>3600007</v>
      </c>
      <c r="O74" t="s">
        <v>35</v>
      </c>
      <c r="P74">
        <v>14575</v>
      </c>
      <c r="Q74" t="s">
        <v>223</v>
      </c>
      <c r="R74">
        <v>2004</v>
      </c>
      <c r="S74" t="s">
        <v>45</v>
      </c>
      <c r="T74">
        <v>297</v>
      </c>
      <c r="U74" t="s">
        <v>452</v>
      </c>
      <c r="V74">
        <v>524</v>
      </c>
      <c r="W74" t="s">
        <v>457</v>
      </c>
      <c r="X74" t="s">
        <v>458</v>
      </c>
      <c r="Y74" t="s">
        <v>42</v>
      </c>
      <c r="Z74">
        <v>17703</v>
      </c>
      <c r="AA74">
        <v>215.1</v>
      </c>
      <c r="AB74">
        <v>215.49</v>
      </c>
      <c r="AC74">
        <v>17703</v>
      </c>
    </row>
    <row r="75" spans="1:29">
      <c r="A75">
        <v>30000747</v>
      </c>
      <c r="B75" t="s">
        <v>426</v>
      </c>
      <c r="C75">
        <v>201111</v>
      </c>
      <c r="D75">
        <v>4011</v>
      </c>
      <c r="E75" t="s">
        <v>65</v>
      </c>
      <c r="F75">
        <v>52420</v>
      </c>
      <c r="G75" t="s">
        <v>50</v>
      </c>
      <c r="H75">
        <v>10</v>
      </c>
      <c r="I75" t="s">
        <v>115</v>
      </c>
      <c r="J75">
        <v>52</v>
      </c>
      <c r="K75" t="s">
        <v>116</v>
      </c>
      <c r="L75">
        <v>5249052</v>
      </c>
      <c r="M75" t="s">
        <v>116</v>
      </c>
      <c r="N75">
        <v>3600007</v>
      </c>
      <c r="O75" t="s">
        <v>35</v>
      </c>
      <c r="P75">
        <v>13881</v>
      </c>
      <c r="Q75" t="s">
        <v>36</v>
      </c>
      <c r="R75" t="s">
        <v>37</v>
      </c>
      <c r="S75" t="s">
        <v>38</v>
      </c>
      <c r="T75">
        <v>5240001182</v>
      </c>
      <c r="U75" t="s">
        <v>117</v>
      </c>
      <c r="V75">
        <v>524</v>
      </c>
      <c r="W75" t="s">
        <v>459</v>
      </c>
      <c r="X75" t="s">
        <v>460</v>
      </c>
      <c r="Y75" t="s">
        <v>42</v>
      </c>
      <c r="Z75">
        <v>2471</v>
      </c>
      <c r="AA75">
        <v>31.04</v>
      </c>
      <c r="AB75">
        <v>30.5</v>
      </c>
      <c r="AC75">
        <v>2471</v>
      </c>
    </row>
    <row r="76" spans="1:29">
      <c r="A76">
        <v>30000931</v>
      </c>
      <c r="B76" t="s">
        <v>398</v>
      </c>
      <c r="C76">
        <v>201112</v>
      </c>
      <c r="D76">
        <v>4011</v>
      </c>
      <c r="E76" t="s">
        <v>65</v>
      </c>
      <c r="F76">
        <v>52400</v>
      </c>
      <c r="G76" t="s">
        <v>66</v>
      </c>
      <c r="H76">
        <v>9</v>
      </c>
      <c r="I76" t="s">
        <v>51</v>
      </c>
      <c r="J76">
        <v>54</v>
      </c>
      <c r="K76" t="s">
        <v>52</v>
      </c>
      <c r="L76">
        <v>5249054</v>
      </c>
      <c r="M76" t="s">
        <v>53</v>
      </c>
      <c r="N76">
        <v>3600007</v>
      </c>
      <c r="O76" t="s">
        <v>35</v>
      </c>
      <c r="P76">
        <v>13881</v>
      </c>
      <c r="Q76" t="s">
        <v>36</v>
      </c>
      <c r="R76" t="s">
        <v>37</v>
      </c>
      <c r="S76" t="s">
        <v>38</v>
      </c>
      <c r="T76">
        <v>5240001030</v>
      </c>
      <c r="U76" t="s">
        <v>69</v>
      </c>
      <c r="V76">
        <v>524</v>
      </c>
      <c r="W76" t="s">
        <v>399</v>
      </c>
      <c r="X76">
        <v>1470</v>
      </c>
      <c r="Y76" t="s">
        <v>42</v>
      </c>
      <c r="Z76">
        <v>9019.49</v>
      </c>
      <c r="AA76">
        <v>109.59</v>
      </c>
      <c r="AB76">
        <v>106.76</v>
      </c>
      <c r="AC76">
        <v>9019.49</v>
      </c>
    </row>
    <row r="77" spans="1:29">
      <c r="A77">
        <v>30000931</v>
      </c>
      <c r="B77" t="s">
        <v>398</v>
      </c>
      <c r="C77">
        <v>201112</v>
      </c>
      <c r="D77">
        <v>4011</v>
      </c>
      <c r="E77" t="s">
        <v>65</v>
      </c>
      <c r="F77">
        <v>52400</v>
      </c>
      <c r="G77" t="s">
        <v>66</v>
      </c>
      <c r="H77">
        <v>9</v>
      </c>
      <c r="I77" t="s">
        <v>51</v>
      </c>
      <c r="J77">
        <v>56</v>
      </c>
      <c r="K77" t="s">
        <v>60</v>
      </c>
      <c r="L77">
        <v>5249054</v>
      </c>
      <c r="M77" t="s">
        <v>53</v>
      </c>
      <c r="N77">
        <v>3600007</v>
      </c>
      <c r="O77" t="s">
        <v>35</v>
      </c>
      <c r="P77">
        <v>13881</v>
      </c>
      <c r="Q77" t="s">
        <v>36</v>
      </c>
      <c r="R77" t="s">
        <v>37</v>
      </c>
      <c r="S77" t="s">
        <v>38</v>
      </c>
      <c r="T77">
        <v>5240001030</v>
      </c>
      <c r="U77" t="s">
        <v>69</v>
      </c>
      <c r="V77">
        <v>524</v>
      </c>
      <c r="W77" t="s">
        <v>399</v>
      </c>
      <c r="X77">
        <v>1470</v>
      </c>
      <c r="Y77" t="s">
        <v>42</v>
      </c>
      <c r="Z77">
        <v>474.71</v>
      </c>
      <c r="AA77">
        <v>5.77</v>
      </c>
      <c r="AB77">
        <v>5.62</v>
      </c>
      <c r="AC77">
        <v>474.71</v>
      </c>
    </row>
    <row r="78" spans="1:29">
      <c r="A78">
        <v>30000998</v>
      </c>
      <c r="B78" t="s">
        <v>370</v>
      </c>
      <c r="C78">
        <v>201112</v>
      </c>
      <c r="D78">
        <v>5201</v>
      </c>
      <c r="E78" t="s">
        <v>95</v>
      </c>
      <c r="F78">
        <v>52420</v>
      </c>
      <c r="G78" t="s">
        <v>50</v>
      </c>
      <c r="H78">
        <v>5</v>
      </c>
      <c r="I78" t="s">
        <v>32</v>
      </c>
      <c r="J78">
        <v>20</v>
      </c>
      <c r="K78" t="s">
        <v>33</v>
      </c>
      <c r="L78">
        <v>5240020</v>
      </c>
      <c r="M78" t="s">
        <v>34</v>
      </c>
      <c r="N78">
        <v>3600007</v>
      </c>
      <c r="O78" t="s">
        <v>35</v>
      </c>
      <c r="P78">
        <v>14574</v>
      </c>
      <c r="Q78" t="s">
        <v>140</v>
      </c>
      <c r="R78">
        <v>2004</v>
      </c>
      <c r="S78" t="s">
        <v>45</v>
      </c>
      <c r="T78">
        <v>297</v>
      </c>
      <c r="U78" t="s">
        <v>452</v>
      </c>
      <c r="V78">
        <v>524</v>
      </c>
      <c r="W78" t="s">
        <v>457</v>
      </c>
      <c r="X78" t="s">
        <v>458</v>
      </c>
      <c r="Y78" t="s">
        <v>42</v>
      </c>
      <c r="Z78">
        <v>47758</v>
      </c>
      <c r="AA78">
        <v>580.29</v>
      </c>
      <c r="AB78">
        <v>581.34</v>
      </c>
      <c r="AC78">
        <v>47758</v>
      </c>
    </row>
    <row r="79" spans="1:29">
      <c r="A79">
        <v>30000998</v>
      </c>
      <c r="B79" t="s">
        <v>370</v>
      </c>
      <c r="C79">
        <v>201112</v>
      </c>
      <c r="D79">
        <v>5201</v>
      </c>
      <c r="E79" t="s">
        <v>95</v>
      </c>
      <c r="F79">
        <v>52420</v>
      </c>
      <c r="G79" t="s">
        <v>50</v>
      </c>
      <c r="H79">
        <v>5</v>
      </c>
      <c r="I79" t="s">
        <v>32</v>
      </c>
      <c r="J79">
        <v>20</v>
      </c>
      <c r="K79" t="s">
        <v>33</v>
      </c>
      <c r="L79">
        <v>5240020</v>
      </c>
      <c r="M79" t="s">
        <v>34</v>
      </c>
      <c r="N79">
        <v>3600007</v>
      </c>
      <c r="O79" t="s">
        <v>35</v>
      </c>
      <c r="P79">
        <v>14577</v>
      </c>
      <c r="Q79" t="s">
        <v>159</v>
      </c>
      <c r="R79">
        <v>2004</v>
      </c>
      <c r="S79" t="s">
        <v>45</v>
      </c>
      <c r="T79">
        <v>298</v>
      </c>
      <c r="U79" t="s">
        <v>371</v>
      </c>
      <c r="V79">
        <v>524</v>
      </c>
      <c r="W79" t="s">
        <v>372</v>
      </c>
      <c r="X79" t="s">
        <v>373</v>
      </c>
      <c r="Y79" t="s">
        <v>42</v>
      </c>
      <c r="Z79">
        <v>21645</v>
      </c>
      <c r="AA79">
        <v>263</v>
      </c>
      <c r="AB79">
        <v>263.47000000000003</v>
      </c>
      <c r="AC79">
        <v>21645</v>
      </c>
    </row>
    <row r="80" spans="1:29">
      <c r="A80">
        <v>30000222</v>
      </c>
      <c r="B80" t="s">
        <v>451</v>
      </c>
      <c r="C80">
        <v>201107</v>
      </c>
      <c r="D80">
        <v>4011</v>
      </c>
      <c r="E80" t="s">
        <v>65</v>
      </c>
      <c r="F80">
        <v>52420</v>
      </c>
      <c r="G80" t="s">
        <v>50</v>
      </c>
      <c r="H80">
        <v>10</v>
      </c>
      <c r="I80" t="s">
        <v>115</v>
      </c>
      <c r="J80">
        <v>52</v>
      </c>
      <c r="K80" t="s">
        <v>116</v>
      </c>
      <c r="L80">
        <v>5249052</v>
      </c>
      <c r="M80" t="s">
        <v>116</v>
      </c>
      <c r="N80">
        <v>3600007</v>
      </c>
      <c r="O80" t="s">
        <v>35</v>
      </c>
      <c r="P80">
        <v>13881</v>
      </c>
      <c r="Q80" t="s">
        <v>36</v>
      </c>
      <c r="R80" t="s">
        <v>37</v>
      </c>
      <c r="S80" t="s">
        <v>38</v>
      </c>
      <c r="T80">
        <v>5240001182</v>
      </c>
      <c r="U80" t="s">
        <v>117</v>
      </c>
      <c r="V80">
        <v>524</v>
      </c>
      <c r="W80" t="s">
        <v>461</v>
      </c>
      <c r="X80" t="s">
        <v>462</v>
      </c>
      <c r="Y80" t="s">
        <v>42</v>
      </c>
      <c r="Z80">
        <v>2471</v>
      </c>
      <c r="AA80">
        <v>34.729999999999997</v>
      </c>
      <c r="AB80">
        <v>32.57</v>
      </c>
      <c r="AC80">
        <v>2471</v>
      </c>
    </row>
    <row r="81" spans="1:29">
      <c r="A81">
        <v>10004071</v>
      </c>
      <c r="B81" t="s">
        <v>463</v>
      </c>
      <c r="C81">
        <v>201108</v>
      </c>
      <c r="D81">
        <v>6000</v>
      </c>
      <c r="E81" t="s">
        <v>49</v>
      </c>
      <c r="F81">
        <v>52400</v>
      </c>
      <c r="G81" t="s">
        <v>66</v>
      </c>
      <c r="H81">
        <v>9</v>
      </c>
      <c r="I81" t="s">
        <v>51</v>
      </c>
      <c r="J81">
        <v>54</v>
      </c>
      <c r="K81" t="s">
        <v>52</v>
      </c>
      <c r="L81">
        <v>5249054</v>
      </c>
      <c r="M81" t="s">
        <v>53</v>
      </c>
      <c r="N81">
        <v>3600007</v>
      </c>
      <c r="O81" t="s">
        <v>35</v>
      </c>
      <c r="P81">
        <v>13883</v>
      </c>
      <c r="Q81" t="s">
        <v>54</v>
      </c>
      <c r="R81">
        <v>2006</v>
      </c>
      <c r="S81" t="s">
        <v>55</v>
      </c>
      <c r="T81" t="s">
        <v>442</v>
      </c>
      <c r="U81" t="s">
        <v>443</v>
      </c>
      <c r="V81">
        <v>524</v>
      </c>
      <c r="W81" t="s">
        <v>464</v>
      </c>
      <c r="Y81" t="s">
        <v>42</v>
      </c>
      <c r="Z81">
        <v>5756.62</v>
      </c>
      <c r="AA81">
        <v>78.319999999999993</v>
      </c>
      <c r="AB81">
        <v>74.84</v>
      </c>
      <c r="AC81">
        <v>5756.62</v>
      </c>
    </row>
    <row r="82" spans="1:29">
      <c r="A82">
        <v>10004071</v>
      </c>
      <c r="B82" t="s">
        <v>463</v>
      </c>
      <c r="C82">
        <v>201108</v>
      </c>
      <c r="D82">
        <v>6000</v>
      </c>
      <c r="E82" t="s">
        <v>49</v>
      </c>
      <c r="F82">
        <v>52400</v>
      </c>
      <c r="G82" t="s">
        <v>66</v>
      </c>
      <c r="H82">
        <v>9</v>
      </c>
      <c r="I82" t="s">
        <v>51</v>
      </c>
      <c r="J82">
        <v>56</v>
      </c>
      <c r="K82" t="s">
        <v>60</v>
      </c>
      <c r="L82">
        <v>5249054</v>
      </c>
      <c r="M82" t="s">
        <v>53</v>
      </c>
      <c r="N82">
        <v>3600007</v>
      </c>
      <c r="O82" t="s">
        <v>35</v>
      </c>
      <c r="P82">
        <v>13883</v>
      </c>
      <c r="Q82" t="s">
        <v>54</v>
      </c>
      <c r="R82">
        <v>2006</v>
      </c>
      <c r="S82" t="s">
        <v>55</v>
      </c>
      <c r="T82" t="s">
        <v>442</v>
      </c>
      <c r="U82" t="s">
        <v>443</v>
      </c>
      <c r="V82">
        <v>524</v>
      </c>
      <c r="W82" t="s">
        <v>464</v>
      </c>
      <c r="Y82" t="s">
        <v>42</v>
      </c>
      <c r="Z82">
        <v>302.98</v>
      </c>
      <c r="AA82">
        <v>4.12</v>
      </c>
      <c r="AB82">
        <v>3.94</v>
      </c>
      <c r="AC82">
        <v>302.98</v>
      </c>
    </row>
    <row r="83" spans="1:29">
      <c r="A83">
        <v>30000484</v>
      </c>
      <c r="B83" t="s">
        <v>388</v>
      </c>
      <c r="C83">
        <v>201109</v>
      </c>
      <c r="D83">
        <v>5511</v>
      </c>
      <c r="E83" t="s">
        <v>230</v>
      </c>
      <c r="F83">
        <v>52419</v>
      </c>
      <c r="G83" t="s">
        <v>31</v>
      </c>
      <c r="H83">
        <v>9</v>
      </c>
      <c r="I83" t="s">
        <v>51</v>
      </c>
      <c r="J83">
        <v>54</v>
      </c>
      <c r="K83" t="s">
        <v>52</v>
      </c>
      <c r="L83">
        <v>5249054</v>
      </c>
      <c r="M83" t="s">
        <v>53</v>
      </c>
      <c r="N83">
        <v>3600007</v>
      </c>
      <c r="O83" t="s">
        <v>35</v>
      </c>
      <c r="P83">
        <v>13882</v>
      </c>
      <c r="Q83" t="s">
        <v>126</v>
      </c>
      <c r="V83">
        <v>524</v>
      </c>
      <c r="W83" t="s">
        <v>465</v>
      </c>
      <c r="X83" t="s">
        <v>437</v>
      </c>
      <c r="Y83" t="s">
        <v>42</v>
      </c>
      <c r="Z83">
        <v>1140</v>
      </c>
      <c r="AA83">
        <v>15.51</v>
      </c>
      <c r="AB83">
        <v>15.02</v>
      </c>
      <c r="AC83">
        <v>1140</v>
      </c>
    </row>
    <row r="84" spans="1:29">
      <c r="A84">
        <v>30000484</v>
      </c>
      <c r="B84" t="s">
        <v>388</v>
      </c>
      <c r="C84">
        <v>201109</v>
      </c>
      <c r="D84">
        <v>5511</v>
      </c>
      <c r="E84" t="s">
        <v>230</v>
      </c>
      <c r="F84">
        <v>52419</v>
      </c>
      <c r="G84" t="s">
        <v>31</v>
      </c>
      <c r="H84">
        <v>9</v>
      </c>
      <c r="I84" t="s">
        <v>51</v>
      </c>
      <c r="J84">
        <v>56</v>
      </c>
      <c r="K84" t="s">
        <v>60</v>
      </c>
      <c r="L84">
        <v>5249054</v>
      </c>
      <c r="M84" t="s">
        <v>53</v>
      </c>
      <c r="N84">
        <v>3600007</v>
      </c>
      <c r="O84" t="s">
        <v>35</v>
      </c>
      <c r="P84">
        <v>13882</v>
      </c>
      <c r="Q84" t="s">
        <v>126</v>
      </c>
      <c r="V84">
        <v>524</v>
      </c>
      <c r="W84" t="s">
        <v>465</v>
      </c>
      <c r="X84" t="s">
        <v>437</v>
      </c>
      <c r="Y84" t="s">
        <v>42</v>
      </c>
      <c r="Z84">
        <v>60</v>
      </c>
      <c r="AA84">
        <v>0.82</v>
      </c>
      <c r="AB84">
        <v>0.79</v>
      </c>
      <c r="AC84">
        <v>60</v>
      </c>
    </row>
    <row r="85" spans="1:29">
      <c r="A85">
        <v>30000484</v>
      </c>
      <c r="B85" t="s">
        <v>388</v>
      </c>
      <c r="C85">
        <v>201109</v>
      </c>
      <c r="D85">
        <v>4010</v>
      </c>
      <c r="E85" t="s">
        <v>81</v>
      </c>
      <c r="F85">
        <v>52419</v>
      </c>
      <c r="G85" t="s">
        <v>31</v>
      </c>
      <c r="H85">
        <v>10</v>
      </c>
      <c r="I85" t="s">
        <v>115</v>
      </c>
      <c r="J85">
        <v>52</v>
      </c>
      <c r="K85" t="s">
        <v>116</v>
      </c>
      <c r="L85">
        <v>5249052</v>
      </c>
      <c r="M85" t="s">
        <v>116</v>
      </c>
      <c r="N85">
        <v>3600007</v>
      </c>
      <c r="O85" t="s">
        <v>35</v>
      </c>
      <c r="P85">
        <v>13880</v>
      </c>
      <c r="Q85" t="s">
        <v>82</v>
      </c>
      <c r="R85" t="s">
        <v>37</v>
      </c>
      <c r="S85" t="s">
        <v>38</v>
      </c>
      <c r="T85">
        <v>5240001154</v>
      </c>
      <c r="U85" t="s">
        <v>39</v>
      </c>
      <c r="V85">
        <v>524</v>
      </c>
      <c r="W85" t="s">
        <v>436</v>
      </c>
      <c r="X85" t="s">
        <v>437</v>
      </c>
      <c r="Y85" t="s">
        <v>42</v>
      </c>
      <c r="Z85">
        <v>51174</v>
      </c>
      <c r="AA85">
        <v>696.24</v>
      </c>
      <c r="AB85">
        <v>674.03</v>
      </c>
      <c r="AC85">
        <v>51174</v>
      </c>
    </row>
    <row r="86" spans="1:29">
      <c r="A86">
        <v>30000747</v>
      </c>
      <c r="B86" t="s">
        <v>426</v>
      </c>
      <c r="C86">
        <v>201111</v>
      </c>
      <c r="D86">
        <v>4100</v>
      </c>
      <c r="E86" t="s">
        <v>125</v>
      </c>
      <c r="F86">
        <v>52420</v>
      </c>
      <c r="G86" t="s">
        <v>50</v>
      </c>
      <c r="H86">
        <v>5</v>
      </c>
      <c r="I86" t="s">
        <v>32</v>
      </c>
      <c r="J86">
        <v>20</v>
      </c>
      <c r="K86" t="s">
        <v>33</v>
      </c>
      <c r="L86">
        <v>5240020</v>
      </c>
      <c r="M86" t="s">
        <v>34</v>
      </c>
      <c r="N86">
        <v>3600007</v>
      </c>
      <c r="O86" t="s">
        <v>35</v>
      </c>
      <c r="P86">
        <v>13882</v>
      </c>
      <c r="Q86" t="s">
        <v>126</v>
      </c>
      <c r="R86" t="s">
        <v>37</v>
      </c>
      <c r="S86" t="s">
        <v>38</v>
      </c>
      <c r="T86">
        <v>5240001281</v>
      </c>
      <c r="U86" t="s">
        <v>135</v>
      </c>
      <c r="V86">
        <v>524</v>
      </c>
      <c r="W86" t="s">
        <v>466</v>
      </c>
      <c r="X86" t="s">
        <v>467</v>
      </c>
      <c r="Y86" t="s">
        <v>42</v>
      </c>
      <c r="Z86">
        <v>3000</v>
      </c>
      <c r="AA86">
        <v>37.69</v>
      </c>
      <c r="AB86">
        <v>37.04</v>
      </c>
      <c r="AC86">
        <v>3000</v>
      </c>
    </row>
    <row r="87" spans="1:29">
      <c r="A87">
        <v>30000931</v>
      </c>
      <c r="B87" t="s">
        <v>398</v>
      </c>
      <c r="C87">
        <v>201112</v>
      </c>
      <c r="D87">
        <v>4010</v>
      </c>
      <c r="E87" t="s">
        <v>81</v>
      </c>
      <c r="F87">
        <v>52400</v>
      </c>
      <c r="G87" t="s">
        <v>66</v>
      </c>
      <c r="H87">
        <v>9</v>
      </c>
      <c r="I87" t="s">
        <v>51</v>
      </c>
      <c r="J87">
        <v>59</v>
      </c>
      <c r="K87" t="s">
        <v>91</v>
      </c>
      <c r="L87">
        <v>5249059</v>
      </c>
      <c r="M87" t="s">
        <v>91</v>
      </c>
      <c r="N87">
        <v>3600007</v>
      </c>
      <c r="O87" t="s">
        <v>35</v>
      </c>
      <c r="P87">
        <v>13880</v>
      </c>
      <c r="Q87" t="s">
        <v>82</v>
      </c>
      <c r="R87" t="s">
        <v>37</v>
      </c>
      <c r="S87" t="s">
        <v>38</v>
      </c>
      <c r="T87">
        <v>5240001299</v>
      </c>
      <c r="U87" t="s">
        <v>92</v>
      </c>
      <c r="V87">
        <v>524</v>
      </c>
      <c r="W87" t="s">
        <v>399</v>
      </c>
      <c r="X87">
        <v>1470</v>
      </c>
      <c r="Y87" t="s">
        <v>42</v>
      </c>
      <c r="Z87">
        <v>16305</v>
      </c>
      <c r="AA87">
        <v>198.12</v>
      </c>
      <c r="AB87">
        <v>193.01</v>
      </c>
      <c r="AC87">
        <v>16305</v>
      </c>
    </row>
    <row r="88" spans="1:29">
      <c r="A88">
        <v>30000224</v>
      </c>
      <c r="B88" t="s">
        <v>451</v>
      </c>
      <c r="C88">
        <v>201107</v>
      </c>
      <c r="D88">
        <v>4010</v>
      </c>
      <c r="E88" t="s">
        <v>81</v>
      </c>
      <c r="F88">
        <v>52419</v>
      </c>
      <c r="G88" t="s">
        <v>31</v>
      </c>
      <c r="H88">
        <v>5</v>
      </c>
      <c r="I88" t="s">
        <v>32</v>
      </c>
      <c r="J88">
        <v>20</v>
      </c>
      <c r="K88" t="s">
        <v>33</v>
      </c>
      <c r="L88">
        <v>5240020</v>
      </c>
      <c r="M88" t="s">
        <v>34</v>
      </c>
      <c r="N88">
        <v>3600007</v>
      </c>
      <c r="O88" t="s">
        <v>35</v>
      </c>
      <c r="P88">
        <v>13880</v>
      </c>
      <c r="Q88" t="s">
        <v>82</v>
      </c>
      <c r="R88" t="s">
        <v>37</v>
      </c>
      <c r="S88" t="s">
        <v>38</v>
      </c>
      <c r="T88">
        <v>5240001154</v>
      </c>
      <c r="U88" t="s">
        <v>39</v>
      </c>
      <c r="V88">
        <v>524</v>
      </c>
      <c r="W88" t="s">
        <v>468</v>
      </c>
      <c r="X88" t="s">
        <v>469</v>
      </c>
      <c r="Y88" t="s">
        <v>42</v>
      </c>
      <c r="Z88">
        <v>51174</v>
      </c>
      <c r="AA88">
        <v>719.24</v>
      </c>
      <c r="AB88">
        <v>674.5</v>
      </c>
      <c r="AC88">
        <v>51174</v>
      </c>
    </row>
    <row r="89" spans="1:29">
      <c r="A89">
        <v>30000931</v>
      </c>
      <c r="B89" t="s">
        <v>398</v>
      </c>
      <c r="C89">
        <v>201112</v>
      </c>
      <c r="D89">
        <v>4011</v>
      </c>
      <c r="E89" t="s">
        <v>65</v>
      </c>
      <c r="F89">
        <v>52400</v>
      </c>
      <c r="G89" t="s">
        <v>66</v>
      </c>
      <c r="H89">
        <v>5</v>
      </c>
      <c r="I89" t="s">
        <v>32</v>
      </c>
      <c r="J89">
        <v>20</v>
      </c>
      <c r="K89" t="s">
        <v>33</v>
      </c>
      <c r="L89">
        <v>5240020</v>
      </c>
      <c r="M89" t="s">
        <v>34</v>
      </c>
      <c r="N89">
        <v>3600007</v>
      </c>
      <c r="O89" t="s">
        <v>35</v>
      </c>
      <c r="P89">
        <v>13881</v>
      </c>
      <c r="Q89" t="s">
        <v>36</v>
      </c>
      <c r="R89" t="s">
        <v>37</v>
      </c>
      <c r="S89" t="s">
        <v>38</v>
      </c>
      <c r="T89">
        <v>5240001203</v>
      </c>
      <c r="U89" t="s">
        <v>67</v>
      </c>
      <c r="V89">
        <v>524</v>
      </c>
      <c r="W89" t="s">
        <v>399</v>
      </c>
      <c r="X89">
        <v>1470</v>
      </c>
      <c r="Y89" t="s">
        <v>42</v>
      </c>
      <c r="Z89">
        <v>2780.56</v>
      </c>
      <c r="AA89">
        <v>33.79</v>
      </c>
      <c r="AB89">
        <v>32.92</v>
      </c>
      <c r="AC89">
        <v>2780.56</v>
      </c>
    </row>
    <row r="90" spans="1:29">
      <c r="A90">
        <v>30000384</v>
      </c>
      <c r="B90" t="s">
        <v>376</v>
      </c>
      <c r="C90">
        <v>201108</v>
      </c>
      <c r="D90">
        <v>4011</v>
      </c>
      <c r="E90" t="s">
        <v>65</v>
      </c>
      <c r="F90">
        <v>52400</v>
      </c>
      <c r="G90" t="s">
        <v>66</v>
      </c>
      <c r="H90">
        <v>5</v>
      </c>
      <c r="I90" t="s">
        <v>32</v>
      </c>
      <c r="J90">
        <v>20</v>
      </c>
      <c r="K90" t="s">
        <v>33</v>
      </c>
      <c r="L90">
        <v>5240020</v>
      </c>
      <c r="M90" t="s">
        <v>34</v>
      </c>
      <c r="N90">
        <v>3600007</v>
      </c>
      <c r="O90" t="s">
        <v>35</v>
      </c>
      <c r="P90">
        <v>13881</v>
      </c>
      <c r="Q90" t="s">
        <v>36</v>
      </c>
      <c r="R90" t="s">
        <v>37</v>
      </c>
      <c r="S90" t="s">
        <v>38</v>
      </c>
      <c r="T90">
        <v>5240001203</v>
      </c>
      <c r="U90" t="s">
        <v>67</v>
      </c>
      <c r="V90">
        <v>524</v>
      </c>
      <c r="W90" t="s">
        <v>377</v>
      </c>
      <c r="X90">
        <v>968</v>
      </c>
      <c r="Y90" t="s">
        <v>42</v>
      </c>
      <c r="Z90">
        <v>2780.56</v>
      </c>
      <c r="AA90">
        <v>38.67</v>
      </c>
      <c r="AB90">
        <v>36.78</v>
      </c>
      <c r="AC90">
        <v>2780.56</v>
      </c>
    </row>
    <row r="91" spans="1:29">
      <c r="A91">
        <v>10003491</v>
      </c>
      <c r="B91" t="s">
        <v>441</v>
      </c>
      <c r="C91">
        <v>201107</v>
      </c>
      <c r="D91">
        <v>6000</v>
      </c>
      <c r="E91" t="s">
        <v>49</v>
      </c>
      <c r="F91">
        <v>52400</v>
      </c>
      <c r="G91" t="s">
        <v>66</v>
      </c>
      <c r="H91">
        <v>9</v>
      </c>
      <c r="I91" t="s">
        <v>51</v>
      </c>
      <c r="J91">
        <v>54</v>
      </c>
      <c r="K91" t="s">
        <v>52</v>
      </c>
      <c r="L91">
        <v>5249054</v>
      </c>
      <c r="M91" t="s">
        <v>53</v>
      </c>
      <c r="N91">
        <v>3600007</v>
      </c>
      <c r="O91" t="s">
        <v>35</v>
      </c>
      <c r="P91">
        <v>13883</v>
      </c>
      <c r="Q91" t="s">
        <v>54</v>
      </c>
      <c r="R91">
        <v>2006</v>
      </c>
      <c r="S91" t="s">
        <v>55</v>
      </c>
      <c r="T91" t="s">
        <v>167</v>
      </c>
      <c r="U91" t="s">
        <v>168</v>
      </c>
      <c r="V91">
        <v>524</v>
      </c>
      <c r="W91" t="s">
        <v>470</v>
      </c>
      <c r="Y91" t="s">
        <v>42</v>
      </c>
      <c r="Z91">
        <v>88996.27</v>
      </c>
      <c r="AA91">
        <v>1262.3599999999999</v>
      </c>
      <c r="AB91">
        <v>1156.45</v>
      </c>
      <c r="AC91">
        <v>88996.27</v>
      </c>
    </row>
    <row r="92" spans="1:29">
      <c r="A92">
        <v>10003491</v>
      </c>
      <c r="B92" t="s">
        <v>441</v>
      </c>
      <c r="C92">
        <v>201107</v>
      </c>
      <c r="D92">
        <v>6000</v>
      </c>
      <c r="E92" t="s">
        <v>49</v>
      </c>
      <c r="F92">
        <v>52400</v>
      </c>
      <c r="G92" t="s">
        <v>66</v>
      </c>
      <c r="H92">
        <v>9</v>
      </c>
      <c r="I92" t="s">
        <v>51</v>
      </c>
      <c r="J92">
        <v>56</v>
      </c>
      <c r="K92" t="s">
        <v>60</v>
      </c>
      <c r="L92">
        <v>5249054</v>
      </c>
      <c r="M92" t="s">
        <v>53</v>
      </c>
      <c r="N92">
        <v>3600007</v>
      </c>
      <c r="O92" t="s">
        <v>35</v>
      </c>
      <c r="P92">
        <v>13883</v>
      </c>
      <c r="Q92" t="s">
        <v>54</v>
      </c>
      <c r="R92">
        <v>2006</v>
      </c>
      <c r="S92" t="s">
        <v>55</v>
      </c>
      <c r="T92" t="s">
        <v>167</v>
      </c>
      <c r="U92" t="s">
        <v>168</v>
      </c>
      <c r="V92">
        <v>524</v>
      </c>
      <c r="W92" t="s">
        <v>470</v>
      </c>
      <c r="Y92" t="s">
        <v>42</v>
      </c>
      <c r="Z92">
        <v>4684.01</v>
      </c>
      <c r="AA92">
        <v>66.44</v>
      </c>
      <c r="AB92">
        <v>60.87</v>
      </c>
      <c r="AC92">
        <v>4684.01</v>
      </c>
    </row>
    <row r="93" spans="1:29">
      <c r="A93">
        <v>30001040</v>
      </c>
      <c r="B93" t="s">
        <v>471</v>
      </c>
      <c r="C93">
        <v>201112</v>
      </c>
      <c r="D93">
        <v>6300</v>
      </c>
      <c r="E93" t="s">
        <v>76</v>
      </c>
      <c r="F93">
        <v>52419</v>
      </c>
      <c r="G93" t="s">
        <v>31</v>
      </c>
      <c r="H93">
        <v>9</v>
      </c>
      <c r="I93" t="s">
        <v>51</v>
      </c>
      <c r="J93">
        <v>54</v>
      </c>
      <c r="K93" t="s">
        <v>52</v>
      </c>
      <c r="L93">
        <v>5249054</v>
      </c>
      <c r="M93" t="s">
        <v>53</v>
      </c>
      <c r="N93">
        <v>3600007</v>
      </c>
      <c r="O93" t="s">
        <v>35</v>
      </c>
      <c r="P93">
        <v>13881</v>
      </c>
      <c r="Q93" t="s">
        <v>36</v>
      </c>
      <c r="V93">
        <v>524</v>
      </c>
      <c r="W93" t="s">
        <v>472</v>
      </c>
      <c r="X93" t="s">
        <v>473</v>
      </c>
      <c r="Y93" t="s">
        <v>42</v>
      </c>
      <c r="Z93">
        <v>190</v>
      </c>
      <c r="AA93">
        <v>2.31</v>
      </c>
      <c r="AB93">
        <v>2.25</v>
      </c>
      <c r="AC93">
        <v>190</v>
      </c>
    </row>
    <row r="94" spans="1:29">
      <c r="A94">
        <v>30001040</v>
      </c>
      <c r="B94" t="s">
        <v>471</v>
      </c>
      <c r="C94">
        <v>201112</v>
      </c>
      <c r="D94">
        <v>6300</v>
      </c>
      <c r="E94" t="s">
        <v>76</v>
      </c>
      <c r="F94">
        <v>52419</v>
      </c>
      <c r="G94" t="s">
        <v>31</v>
      </c>
      <c r="H94">
        <v>9</v>
      </c>
      <c r="I94" t="s">
        <v>51</v>
      </c>
      <c r="J94">
        <v>56</v>
      </c>
      <c r="K94" t="s">
        <v>60</v>
      </c>
      <c r="L94">
        <v>5249054</v>
      </c>
      <c r="M94" t="s">
        <v>53</v>
      </c>
      <c r="N94">
        <v>3600007</v>
      </c>
      <c r="O94" t="s">
        <v>35</v>
      </c>
      <c r="P94">
        <v>13881</v>
      </c>
      <c r="Q94" t="s">
        <v>36</v>
      </c>
      <c r="V94">
        <v>524</v>
      </c>
      <c r="W94" t="s">
        <v>472</v>
      </c>
      <c r="X94" t="s">
        <v>473</v>
      </c>
      <c r="Y94" t="s">
        <v>42</v>
      </c>
      <c r="Z94">
        <v>10</v>
      </c>
      <c r="AA94">
        <v>0.12</v>
      </c>
      <c r="AB94">
        <v>0.12</v>
      </c>
      <c r="AC94">
        <v>10</v>
      </c>
    </row>
    <row r="95" spans="1:29">
      <c r="A95">
        <v>30000484</v>
      </c>
      <c r="B95" t="s">
        <v>388</v>
      </c>
      <c r="C95">
        <v>201109</v>
      </c>
      <c r="D95">
        <v>4011</v>
      </c>
      <c r="E95" t="s">
        <v>65</v>
      </c>
      <c r="F95">
        <v>52419</v>
      </c>
      <c r="G95" t="s">
        <v>31</v>
      </c>
      <c r="H95">
        <v>5</v>
      </c>
      <c r="I95" t="s">
        <v>32</v>
      </c>
      <c r="J95">
        <v>20</v>
      </c>
      <c r="K95" t="s">
        <v>33</v>
      </c>
      <c r="L95">
        <v>5240020</v>
      </c>
      <c r="M95" t="s">
        <v>34</v>
      </c>
      <c r="N95">
        <v>3600007</v>
      </c>
      <c r="O95" t="s">
        <v>35</v>
      </c>
      <c r="P95">
        <v>13880</v>
      </c>
      <c r="Q95" t="s">
        <v>82</v>
      </c>
      <c r="R95" t="s">
        <v>37</v>
      </c>
      <c r="S95" t="s">
        <v>38</v>
      </c>
      <c r="T95">
        <v>5240001154</v>
      </c>
      <c r="U95" t="s">
        <v>39</v>
      </c>
      <c r="V95">
        <v>524</v>
      </c>
      <c r="W95" t="s">
        <v>474</v>
      </c>
      <c r="X95" t="s">
        <v>475</v>
      </c>
      <c r="Y95" t="s">
        <v>42</v>
      </c>
      <c r="Z95">
        <v>12899</v>
      </c>
      <c r="AA95">
        <v>175.5</v>
      </c>
      <c r="AB95">
        <v>169.9</v>
      </c>
      <c r="AC95">
        <v>12899</v>
      </c>
    </row>
    <row r="96" spans="1:29">
      <c r="A96">
        <v>30000484</v>
      </c>
      <c r="B96" s="1">
        <v>40703</v>
      </c>
      <c r="C96">
        <v>201109</v>
      </c>
      <c r="D96">
        <v>4100</v>
      </c>
      <c r="E96" t="s">
        <v>125</v>
      </c>
      <c r="F96">
        <v>52419</v>
      </c>
      <c r="G96" t="s">
        <v>31</v>
      </c>
      <c r="H96">
        <v>5</v>
      </c>
      <c r="I96" t="s">
        <v>32</v>
      </c>
      <c r="J96">
        <v>20</v>
      </c>
      <c r="K96" t="s">
        <v>33</v>
      </c>
      <c r="L96">
        <v>5240020</v>
      </c>
      <c r="M96" t="s">
        <v>34</v>
      </c>
      <c r="N96">
        <v>3600007</v>
      </c>
      <c r="O96" t="s">
        <v>35</v>
      </c>
      <c r="P96">
        <v>13882</v>
      </c>
      <c r="Q96" t="s">
        <v>126</v>
      </c>
      <c r="R96" t="s">
        <v>37</v>
      </c>
      <c r="S96" t="s">
        <v>38</v>
      </c>
      <c r="T96">
        <v>5240001154</v>
      </c>
      <c r="U96" t="s">
        <v>39</v>
      </c>
      <c r="V96">
        <v>524</v>
      </c>
      <c r="W96" t="s">
        <v>455</v>
      </c>
      <c r="X96" t="s">
        <v>456</v>
      </c>
      <c r="Y96" t="s">
        <v>42</v>
      </c>
      <c r="Z96">
        <v>2400</v>
      </c>
      <c r="AA96">
        <v>32.65</v>
      </c>
      <c r="AB96">
        <v>30.61</v>
      </c>
      <c r="AC96">
        <v>2400</v>
      </c>
    </row>
    <row r="97" spans="1:29">
      <c r="A97">
        <v>30000748</v>
      </c>
      <c r="B97" t="s">
        <v>395</v>
      </c>
      <c r="C97">
        <v>201111</v>
      </c>
      <c r="D97">
        <v>4100</v>
      </c>
      <c r="E97" t="s">
        <v>125</v>
      </c>
      <c r="F97">
        <v>52419</v>
      </c>
      <c r="G97" t="s">
        <v>31</v>
      </c>
      <c r="H97">
        <v>9</v>
      </c>
      <c r="I97" t="s">
        <v>51</v>
      </c>
      <c r="J97">
        <v>59</v>
      </c>
      <c r="K97" t="s">
        <v>91</v>
      </c>
      <c r="L97">
        <v>5249059</v>
      </c>
      <c r="M97" t="s">
        <v>91</v>
      </c>
      <c r="N97">
        <v>3600007</v>
      </c>
      <c r="O97" t="s">
        <v>35</v>
      </c>
      <c r="P97">
        <v>13882</v>
      </c>
      <c r="Q97" t="s">
        <v>126</v>
      </c>
      <c r="R97" t="s">
        <v>37</v>
      </c>
      <c r="S97" t="s">
        <v>38</v>
      </c>
      <c r="T97">
        <v>5240001179</v>
      </c>
      <c r="U97" t="s">
        <v>220</v>
      </c>
      <c r="V97">
        <v>524</v>
      </c>
      <c r="W97" t="s">
        <v>476</v>
      </c>
      <c r="X97" t="s">
        <v>477</v>
      </c>
      <c r="Y97" t="s">
        <v>42</v>
      </c>
      <c r="Z97">
        <v>2700</v>
      </c>
      <c r="AA97">
        <v>33.92</v>
      </c>
      <c r="AB97">
        <v>33.33</v>
      </c>
      <c r="AC97">
        <v>2700</v>
      </c>
    </row>
    <row r="98" spans="1:29">
      <c r="A98">
        <v>30000998</v>
      </c>
      <c r="B98" t="s">
        <v>370</v>
      </c>
      <c r="C98">
        <v>201112</v>
      </c>
      <c r="D98">
        <v>5201</v>
      </c>
      <c r="E98" t="s">
        <v>95</v>
      </c>
      <c r="F98">
        <v>52420</v>
      </c>
      <c r="G98" t="s">
        <v>50</v>
      </c>
      <c r="H98">
        <v>5</v>
      </c>
      <c r="I98" t="s">
        <v>32</v>
      </c>
      <c r="J98">
        <v>20</v>
      </c>
      <c r="K98" t="s">
        <v>33</v>
      </c>
      <c r="L98">
        <v>5240020</v>
      </c>
      <c r="M98" t="s">
        <v>34</v>
      </c>
      <c r="N98">
        <v>3600007</v>
      </c>
      <c r="O98" t="s">
        <v>35</v>
      </c>
      <c r="P98">
        <v>14575</v>
      </c>
      <c r="Q98" t="s">
        <v>223</v>
      </c>
      <c r="R98">
        <v>2004</v>
      </c>
      <c r="S98" t="s">
        <v>45</v>
      </c>
      <c r="T98">
        <v>298</v>
      </c>
      <c r="U98" t="s">
        <v>371</v>
      </c>
      <c r="V98">
        <v>524</v>
      </c>
      <c r="W98" t="s">
        <v>372</v>
      </c>
      <c r="X98" t="s">
        <v>373</v>
      </c>
      <c r="Y98" t="s">
        <v>42</v>
      </c>
      <c r="Z98">
        <v>7820</v>
      </c>
      <c r="AA98">
        <v>95.02</v>
      </c>
      <c r="AB98">
        <v>95.19</v>
      </c>
      <c r="AC98">
        <v>7820</v>
      </c>
    </row>
    <row r="99" spans="1:29">
      <c r="A99">
        <v>30000931</v>
      </c>
      <c r="B99" t="s">
        <v>398</v>
      </c>
      <c r="C99">
        <v>201112</v>
      </c>
      <c r="D99">
        <v>4010</v>
      </c>
      <c r="E99" t="s">
        <v>81</v>
      </c>
      <c r="F99">
        <v>52400</v>
      </c>
      <c r="G99" t="s">
        <v>66</v>
      </c>
      <c r="H99">
        <v>9</v>
      </c>
      <c r="I99" t="s">
        <v>51</v>
      </c>
      <c r="J99">
        <v>54</v>
      </c>
      <c r="K99" t="s">
        <v>52</v>
      </c>
      <c r="L99">
        <v>5249054</v>
      </c>
      <c r="M99" t="s">
        <v>53</v>
      </c>
      <c r="N99">
        <v>3600007</v>
      </c>
      <c r="O99" t="s">
        <v>35</v>
      </c>
      <c r="P99">
        <v>13880</v>
      </c>
      <c r="Q99" t="s">
        <v>82</v>
      </c>
      <c r="R99" t="s">
        <v>37</v>
      </c>
      <c r="S99" t="s">
        <v>38</v>
      </c>
      <c r="T99">
        <v>5240001296</v>
      </c>
      <c r="U99" t="s">
        <v>74</v>
      </c>
      <c r="V99">
        <v>524</v>
      </c>
      <c r="W99" t="s">
        <v>399</v>
      </c>
      <c r="X99">
        <v>1470</v>
      </c>
      <c r="Y99" t="s">
        <v>42</v>
      </c>
      <c r="Z99">
        <v>3810.02</v>
      </c>
      <c r="AA99">
        <v>46.29</v>
      </c>
      <c r="AB99">
        <v>45.1</v>
      </c>
      <c r="AC99">
        <v>3810.02</v>
      </c>
    </row>
    <row r="100" spans="1:29">
      <c r="A100">
        <v>30000931</v>
      </c>
      <c r="B100" t="s">
        <v>398</v>
      </c>
      <c r="C100">
        <v>201112</v>
      </c>
      <c r="D100">
        <v>4010</v>
      </c>
      <c r="E100" t="s">
        <v>81</v>
      </c>
      <c r="F100">
        <v>52400</v>
      </c>
      <c r="G100" t="s">
        <v>66</v>
      </c>
      <c r="H100">
        <v>9</v>
      </c>
      <c r="I100" t="s">
        <v>51</v>
      </c>
      <c r="J100">
        <v>56</v>
      </c>
      <c r="K100" t="s">
        <v>60</v>
      </c>
      <c r="L100">
        <v>5249054</v>
      </c>
      <c r="M100" t="s">
        <v>53</v>
      </c>
      <c r="N100">
        <v>3600007</v>
      </c>
      <c r="O100" t="s">
        <v>35</v>
      </c>
      <c r="P100">
        <v>13880</v>
      </c>
      <c r="Q100" t="s">
        <v>82</v>
      </c>
      <c r="R100" t="s">
        <v>37</v>
      </c>
      <c r="S100" t="s">
        <v>38</v>
      </c>
      <c r="T100">
        <v>5240001296</v>
      </c>
      <c r="U100" t="s">
        <v>74</v>
      </c>
      <c r="V100">
        <v>524</v>
      </c>
      <c r="W100" t="s">
        <v>399</v>
      </c>
      <c r="X100">
        <v>1470</v>
      </c>
      <c r="Y100" t="s">
        <v>42</v>
      </c>
      <c r="Z100">
        <v>200.53</v>
      </c>
      <c r="AA100">
        <v>2.44</v>
      </c>
      <c r="AB100">
        <v>2.37</v>
      </c>
      <c r="AC100">
        <v>200.53</v>
      </c>
    </row>
    <row r="101" spans="1:29">
      <c r="A101">
        <v>30000384</v>
      </c>
      <c r="B101" t="s">
        <v>376</v>
      </c>
      <c r="C101">
        <v>201108</v>
      </c>
      <c r="D101">
        <v>4011</v>
      </c>
      <c r="E101" t="s">
        <v>65</v>
      </c>
      <c r="F101">
        <v>52400</v>
      </c>
      <c r="G101" t="s">
        <v>66</v>
      </c>
      <c r="H101">
        <v>9</v>
      </c>
      <c r="I101" t="s">
        <v>51</v>
      </c>
      <c r="J101">
        <v>54</v>
      </c>
      <c r="K101" t="s">
        <v>52</v>
      </c>
      <c r="L101">
        <v>5249054</v>
      </c>
      <c r="M101" t="s">
        <v>53</v>
      </c>
      <c r="N101">
        <v>3600007</v>
      </c>
      <c r="O101" t="s">
        <v>35</v>
      </c>
      <c r="P101">
        <v>13881</v>
      </c>
      <c r="Q101" t="s">
        <v>36</v>
      </c>
      <c r="R101" t="s">
        <v>37</v>
      </c>
      <c r="S101" t="s">
        <v>38</v>
      </c>
      <c r="T101">
        <v>5240001030</v>
      </c>
      <c r="U101" t="s">
        <v>69</v>
      </c>
      <c r="V101">
        <v>524</v>
      </c>
      <c r="W101" t="s">
        <v>377</v>
      </c>
      <c r="X101">
        <v>968</v>
      </c>
      <c r="Y101" t="s">
        <v>42</v>
      </c>
      <c r="Z101">
        <v>9019.49</v>
      </c>
      <c r="AA101">
        <v>125.45</v>
      </c>
      <c r="AB101">
        <v>119.33</v>
      </c>
      <c r="AC101">
        <v>9019.49</v>
      </c>
    </row>
    <row r="102" spans="1:29">
      <c r="A102">
        <v>30000384</v>
      </c>
      <c r="B102" t="s">
        <v>376</v>
      </c>
      <c r="C102">
        <v>201108</v>
      </c>
      <c r="D102">
        <v>4011</v>
      </c>
      <c r="E102" t="s">
        <v>65</v>
      </c>
      <c r="F102">
        <v>52400</v>
      </c>
      <c r="G102" t="s">
        <v>66</v>
      </c>
      <c r="H102">
        <v>9</v>
      </c>
      <c r="I102" t="s">
        <v>51</v>
      </c>
      <c r="J102">
        <v>56</v>
      </c>
      <c r="K102" t="s">
        <v>60</v>
      </c>
      <c r="L102">
        <v>5249054</v>
      </c>
      <c r="M102" t="s">
        <v>53</v>
      </c>
      <c r="N102">
        <v>3600007</v>
      </c>
      <c r="O102" t="s">
        <v>35</v>
      </c>
      <c r="P102">
        <v>13881</v>
      </c>
      <c r="Q102" t="s">
        <v>36</v>
      </c>
      <c r="R102" t="s">
        <v>37</v>
      </c>
      <c r="S102" t="s">
        <v>38</v>
      </c>
      <c r="T102">
        <v>5240001030</v>
      </c>
      <c r="U102" t="s">
        <v>69</v>
      </c>
      <c r="V102">
        <v>524</v>
      </c>
      <c r="W102" t="s">
        <v>377</v>
      </c>
      <c r="X102">
        <v>968</v>
      </c>
      <c r="Y102" t="s">
        <v>42</v>
      </c>
      <c r="Z102">
        <v>474.71</v>
      </c>
      <c r="AA102">
        <v>6.6</v>
      </c>
      <c r="AB102">
        <v>6.28</v>
      </c>
      <c r="AC102">
        <v>474.71</v>
      </c>
    </row>
    <row r="103" spans="1:29">
      <c r="A103">
        <v>30000385</v>
      </c>
      <c r="B103" t="s">
        <v>376</v>
      </c>
      <c r="C103">
        <v>201108</v>
      </c>
      <c r="D103">
        <v>4010</v>
      </c>
      <c r="E103" t="s">
        <v>81</v>
      </c>
      <c r="F103">
        <v>52400</v>
      </c>
      <c r="G103" t="s">
        <v>66</v>
      </c>
      <c r="H103">
        <v>5</v>
      </c>
      <c r="I103" t="s">
        <v>32</v>
      </c>
      <c r="J103">
        <v>20</v>
      </c>
      <c r="K103" t="s">
        <v>33</v>
      </c>
      <c r="L103">
        <v>5240020</v>
      </c>
      <c r="M103" t="s">
        <v>34</v>
      </c>
      <c r="N103">
        <v>3600007</v>
      </c>
      <c r="O103" t="s">
        <v>35</v>
      </c>
      <c r="P103">
        <v>13880</v>
      </c>
      <c r="Q103" t="s">
        <v>82</v>
      </c>
      <c r="R103" t="s">
        <v>37</v>
      </c>
      <c r="S103" t="s">
        <v>38</v>
      </c>
      <c r="T103">
        <v>5240001297</v>
      </c>
      <c r="U103" t="s">
        <v>70</v>
      </c>
      <c r="V103">
        <v>524</v>
      </c>
      <c r="W103" t="s">
        <v>377</v>
      </c>
      <c r="X103">
        <v>623</v>
      </c>
      <c r="Y103" t="s">
        <v>42</v>
      </c>
      <c r="Z103">
        <v>28175</v>
      </c>
      <c r="AA103">
        <v>391.86</v>
      </c>
      <c r="AB103">
        <v>372.74</v>
      </c>
      <c r="AC103">
        <v>28175</v>
      </c>
    </row>
    <row r="104" spans="1:29">
      <c r="A104">
        <v>30001056</v>
      </c>
      <c r="B104" t="s">
        <v>398</v>
      </c>
      <c r="C104">
        <v>201112</v>
      </c>
      <c r="D104">
        <v>4100</v>
      </c>
      <c r="E104" t="s">
        <v>125</v>
      </c>
      <c r="F104">
        <v>52417</v>
      </c>
      <c r="G104" t="s">
        <v>193</v>
      </c>
      <c r="H104">
        <v>5</v>
      </c>
      <c r="I104" t="s">
        <v>32</v>
      </c>
      <c r="J104">
        <v>20</v>
      </c>
      <c r="K104" t="s">
        <v>33</v>
      </c>
      <c r="L104">
        <v>5240020</v>
      </c>
      <c r="M104" t="s">
        <v>34</v>
      </c>
      <c r="N104">
        <v>3600007</v>
      </c>
      <c r="O104" t="s">
        <v>35</v>
      </c>
      <c r="P104">
        <v>13882</v>
      </c>
      <c r="Q104" t="s">
        <v>126</v>
      </c>
      <c r="R104" t="s">
        <v>37</v>
      </c>
      <c r="S104" t="s">
        <v>38</v>
      </c>
      <c r="T104">
        <v>5240001301</v>
      </c>
      <c r="U104" t="s">
        <v>331</v>
      </c>
      <c r="V104">
        <v>524</v>
      </c>
      <c r="W104" t="s">
        <v>478</v>
      </c>
      <c r="X104" t="s">
        <v>479</v>
      </c>
      <c r="Y104" t="s">
        <v>42</v>
      </c>
      <c r="Z104">
        <v>600</v>
      </c>
      <c r="AA104">
        <v>7.29</v>
      </c>
      <c r="AB104">
        <v>7.1</v>
      </c>
      <c r="AC104">
        <v>600</v>
      </c>
    </row>
    <row r="105" spans="1:29">
      <c r="A105">
        <v>30000385</v>
      </c>
      <c r="B105" t="s">
        <v>376</v>
      </c>
      <c r="C105">
        <v>201108</v>
      </c>
      <c r="D105">
        <v>4011</v>
      </c>
      <c r="E105" t="s">
        <v>65</v>
      </c>
      <c r="F105">
        <v>52400</v>
      </c>
      <c r="G105" t="s">
        <v>66</v>
      </c>
      <c r="H105">
        <v>5</v>
      </c>
      <c r="I105" t="s">
        <v>32</v>
      </c>
      <c r="J105">
        <v>20</v>
      </c>
      <c r="K105" t="s">
        <v>33</v>
      </c>
      <c r="L105">
        <v>5240020</v>
      </c>
      <c r="M105" t="s">
        <v>34</v>
      </c>
      <c r="N105">
        <v>3600007</v>
      </c>
      <c r="O105" t="s">
        <v>35</v>
      </c>
      <c r="P105">
        <v>13881</v>
      </c>
      <c r="Q105" t="s">
        <v>36</v>
      </c>
      <c r="R105" t="s">
        <v>37</v>
      </c>
      <c r="S105" t="s">
        <v>38</v>
      </c>
      <c r="T105">
        <v>5240001297</v>
      </c>
      <c r="U105" t="s">
        <v>70</v>
      </c>
      <c r="V105">
        <v>524</v>
      </c>
      <c r="W105" t="s">
        <v>377</v>
      </c>
      <c r="X105">
        <v>623</v>
      </c>
      <c r="Y105" t="s">
        <v>42</v>
      </c>
      <c r="Z105">
        <v>6135</v>
      </c>
      <c r="AA105">
        <v>85.33</v>
      </c>
      <c r="AB105">
        <v>81.17</v>
      </c>
      <c r="AC105">
        <v>6135</v>
      </c>
    </row>
    <row r="106" spans="1:29">
      <c r="A106">
        <v>30000458</v>
      </c>
      <c r="B106" t="s">
        <v>374</v>
      </c>
      <c r="C106">
        <v>201109</v>
      </c>
      <c r="D106">
        <v>4011</v>
      </c>
      <c r="E106" t="s">
        <v>65</v>
      </c>
      <c r="F106">
        <v>52400</v>
      </c>
      <c r="G106" t="s">
        <v>66</v>
      </c>
      <c r="H106">
        <v>9</v>
      </c>
      <c r="I106" t="s">
        <v>51</v>
      </c>
      <c r="J106">
        <v>54</v>
      </c>
      <c r="K106" t="s">
        <v>52</v>
      </c>
      <c r="L106">
        <v>5249054</v>
      </c>
      <c r="M106" t="s">
        <v>53</v>
      </c>
      <c r="N106">
        <v>3600007</v>
      </c>
      <c r="O106" t="s">
        <v>35</v>
      </c>
      <c r="P106">
        <v>13881</v>
      </c>
      <c r="Q106" t="s">
        <v>36</v>
      </c>
      <c r="R106" t="s">
        <v>37</v>
      </c>
      <c r="S106" t="s">
        <v>38</v>
      </c>
      <c r="T106">
        <v>5240001030</v>
      </c>
      <c r="U106" t="s">
        <v>69</v>
      </c>
      <c r="V106">
        <v>524</v>
      </c>
      <c r="W106" t="s">
        <v>375</v>
      </c>
      <c r="X106">
        <v>1089</v>
      </c>
      <c r="Y106" t="s">
        <v>42</v>
      </c>
      <c r="Z106">
        <v>36541.94</v>
      </c>
      <c r="AA106">
        <v>497.17</v>
      </c>
      <c r="AB106">
        <v>481.31</v>
      </c>
      <c r="AC106">
        <v>36541.94</v>
      </c>
    </row>
    <row r="107" spans="1:29">
      <c r="A107">
        <v>30000458</v>
      </c>
      <c r="B107" t="s">
        <v>374</v>
      </c>
      <c r="C107">
        <v>201109</v>
      </c>
      <c r="D107">
        <v>4011</v>
      </c>
      <c r="E107" t="s">
        <v>65</v>
      </c>
      <c r="F107">
        <v>52400</v>
      </c>
      <c r="G107" t="s">
        <v>66</v>
      </c>
      <c r="H107">
        <v>9</v>
      </c>
      <c r="I107" t="s">
        <v>51</v>
      </c>
      <c r="J107">
        <v>56</v>
      </c>
      <c r="K107" t="s">
        <v>60</v>
      </c>
      <c r="L107">
        <v>5249054</v>
      </c>
      <c r="M107" t="s">
        <v>53</v>
      </c>
      <c r="N107">
        <v>3600007</v>
      </c>
      <c r="O107" t="s">
        <v>35</v>
      </c>
      <c r="P107">
        <v>13881</v>
      </c>
      <c r="Q107" t="s">
        <v>36</v>
      </c>
      <c r="R107" t="s">
        <v>37</v>
      </c>
      <c r="S107" t="s">
        <v>38</v>
      </c>
      <c r="T107">
        <v>5240001030</v>
      </c>
      <c r="U107" t="s">
        <v>69</v>
      </c>
      <c r="V107">
        <v>524</v>
      </c>
      <c r="W107" t="s">
        <v>375</v>
      </c>
      <c r="X107">
        <v>1089</v>
      </c>
      <c r="Y107" t="s">
        <v>42</v>
      </c>
      <c r="Z107">
        <v>1923.26</v>
      </c>
      <c r="AA107">
        <v>26.17</v>
      </c>
      <c r="AB107">
        <v>25.33</v>
      </c>
      <c r="AC107">
        <v>1923.26</v>
      </c>
    </row>
    <row r="108" spans="1:29">
      <c r="A108">
        <v>30000931</v>
      </c>
      <c r="B108" t="s">
        <v>398</v>
      </c>
      <c r="C108">
        <v>201112</v>
      </c>
      <c r="D108">
        <v>4011</v>
      </c>
      <c r="E108" t="s">
        <v>65</v>
      </c>
      <c r="F108">
        <v>52400</v>
      </c>
      <c r="G108" t="s">
        <v>66</v>
      </c>
      <c r="H108">
        <v>9</v>
      </c>
      <c r="I108" t="s">
        <v>51</v>
      </c>
      <c r="J108">
        <v>59</v>
      </c>
      <c r="K108" t="s">
        <v>91</v>
      </c>
      <c r="L108">
        <v>5249059</v>
      </c>
      <c r="M108" t="s">
        <v>91</v>
      </c>
      <c r="N108">
        <v>3600007</v>
      </c>
      <c r="O108" t="s">
        <v>35</v>
      </c>
      <c r="P108">
        <v>13881</v>
      </c>
      <c r="Q108" t="s">
        <v>36</v>
      </c>
      <c r="R108" t="s">
        <v>37</v>
      </c>
      <c r="S108" t="s">
        <v>38</v>
      </c>
      <c r="T108">
        <v>5240001299</v>
      </c>
      <c r="U108" t="s">
        <v>92</v>
      </c>
      <c r="V108">
        <v>524</v>
      </c>
      <c r="W108" t="s">
        <v>399</v>
      </c>
      <c r="X108">
        <v>1470</v>
      </c>
      <c r="Y108" t="s">
        <v>42</v>
      </c>
      <c r="Z108">
        <v>3411</v>
      </c>
      <c r="AA108">
        <v>41.45</v>
      </c>
      <c r="AB108">
        <v>40.380000000000003</v>
      </c>
      <c r="AC108">
        <v>3411</v>
      </c>
    </row>
    <row r="109" spans="1:29">
      <c r="A109">
        <v>30000931</v>
      </c>
      <c r="B109" t="s">
        <v>398</v>
      </c>
      <c r="C109">
        <v>201112</v>
      </c>
      <c r="D109">
        <v>4011</v>
      </c>
      <c r="E109" t="s">
        <v>65</v>
      </c>
      <c r="F109">
        <v>52400</v>
      </c>
      <c r="G109" t="s">
        <v>66</v>
      </c>
      <c r="H109">
        <v>5</v>
      </c>
      <c r="I109" t="s">
        <v>32</v>
      </c>
      <c r="J109">
        <v>20</v>
      </c>
      <c r="K109" t="s">
        <v>33</v>
      </c>
      <c r="L109">
        <v>5240020</v>
      </c>
      <c r="M109" t="s">
        <v>34</v>
      </c>
      <c r="N109">
        <v>3600007</v>
      </c>
      <c r="O109" t="s">
        <v>35</v>
      </c>
      <c r="P109">
        <v>13881</v>
      </c>
      <c r="Q109" t="s">
        <v>36</v>
      </c>
      <c r="R109" t="s">
        <v>37</v>
      </c>
      <c r="S109" t="s">
        <v>38</v>
      </c>
      <c r="T109">
        <v>5240001212</v>
      </c>
      <c r="U109" t="s">
        <v>114</v>
      </c>
      <c r="V109">
        <v>524</v>
      </c>
      <c r="W109" t="s">
        <v>399</v>
      </c>
      <c r="X109">
        <v>1470</v>
      </c>
      <c r="Y109" t="s">
        <v>42</v>
      </c>
      <c r="Z109">
        <v>4486.1499999999996</v>
      </c>
      <c r="AA109">
        <v>54.51</v>
      </c>
      <c r="AB109">
        <v>53.1</v>
      </c>
      <c r="AC109">
        <v>4486.1499999999996</v>
      </c>
    </row>
    <row r="110" spans="1:29">
      <c r="A110">
        <v>30000998</v>
      </c>
      <c r="B110" t="s">
        <v>370</v>
      </c>
      <c r="C110">
        <v>201112</v>
      </c>
      <c r="D110">
        <v>5201</v>
      </c>
      <c r="E110" t="s">
        <v>95</v>
      </c>
      <c r="F110">
        <v>52420</v>
      </c>
      <c r="G110" t="s">
        <v>50</v>
      </c>
      <c r="H110">
        <v>5</v>
      </c>
      <c r="I110" t="s">
        <v>32</v>
      </c>
      <c r="J110">
        <v>20</v>
      </c>
      <c r="K110" t="s">
        <v>33</v>
      </c>
      <c r="L110">
        <v>5240020</v>
      </c>
      <c r="M110" t="s">
        <v>34</v>
      </c>
      <c r="N110">
        <v>3600007</v>
      </c>
      <c r="O110" t="s">
        <v>35</v>
      </c>
      <c r="P110">
        <v>14576</v>
      </c>
      <c r="Q110" t="s">
        <v>100</v>
      </c>
      <c r="R110">
        <v>2004</v>
      </c>
      <c r="S110" t="s">
        <v>45</v>
      </c>
      <c r="T110">
        <v>298</v>
      </c>
      <c r="U110" t="s">
        <v>371</v>
      </c>
      <c r="V110">
        <v>524</v>
      </c>
      <c r="W110" t="s">
        <v>372</v>
      </c>
      <c r="X110" t="s">
        <v>373</v>
      </c>
      <c r="Y110" t="s">
        <v>42</v>
      </c>
      <c r="Z110">
        <v>105250</v>
      </c>
      <c r="AA110">
        <v>1278.8599999999999</v>
      </c>
      <c r="AB110">
        <v>1281.1600000000001</v>
      </c>
      <c r="AC110">
        <v>105250</v>
      </c>
    </row>
    <row r="111" spans="1:29">
      <c r="A111">
        <v>30000931</v>
      </c>
      <c r="B111" t="s">
        <v>398</v>
      </c>
      <c r="C111">
        <v>201112</v>
      </c>
      <c r="D111">
        <v>4011</v>
      </c>
      <c r="E111" t="s">
        <v>65</v>
      </c>
      <c r="F111">
        <v>52400</v>
      </c>
      <c r="G111" t="s">
        <v>66</v>
      </c>
      <c r="H111">
        <v>9</v>
      </c>
      <c r="I111" t="s">
        <v>51</v>
      </c>
      <c r="J111">
        <v>58</v>
      </c>
      <c r="K111" t="s">
        <v>84</v>
      </c>
      <c r="L111">
        <v>5249058</v>
      </c>
      <c r="M111" t="s">
        <v>84</v>
      </c>
      <c r="N111">
        <v>3600007</v>
      </c>
      <c r="O111" t="s">
        <v>35</v>
      </c>
      <c r="P111">
        <v>13881</v>
      </c>
      <c r="Q111" t="s">
        <v>36</v>
      </c>
      <c r="R111" t="s">
        <v>37</v>
      </c>
      <c r="S111" t="s">
        <v>38</v>
      </c>
      <c r="T111">
        <v>5240001057</v>
      </c>
      <c r="U111" t="s">
        <v>85</v>
      </c>
      <c r="V111">
        <v>524</v>
      </c>
      <c r="W111" t="s">
        <v>399</v>
      </c>
      <c r="X111">
        <v>1470</v>
      </c>
      <c r="Y111" t="s">
        <v>42</v>
      </c>
      <c r="Z111">
        <v>1775.1</v>
      </c>
      <c r="AA111">
        <v>21.57</v>
      </c>
      <c r="AB111">
        <v>21.01</v>
      </c>
      <c r="AC111">
        <v>1775.1</v>
      </c>
    </row>
    <row r="112" spans="1:29">
      <c r="A112">
        <v>30000484</v>
      </c>
      <c r="B112" s="1">
        <v>40703</v>
      </c>
      <c r="C112">
        <v>201109</v>
      </c>
      <c r="D112">
        <v>5511</v>
      </c>
      <c r="E112" t="s">
        <v>230</v>
      </c>
      <c r="F112">
        <v>52419</v>
      </c>
      <c r="G112" t="s">
        <v>31</v>
      </c>
      <c r="H112">
        <v>5</v>
      </c>
      <c r="I112" t="s">
        <v>32</v>
      </c>
      <c r="J112">
        <v>20</v>
      </c>
      <c r="K112" t="s">
        <v>33</v>
      </c>
      <c r="L112">
        <v>5240020</v>
      </c>
      <c r="M112" t="s">
        <v>34</v>
      </c>
      <c r="N112">
        <v>3600007</v>
      </c>
      <c r="O112" t="s">
        <v>35</v>
      </c>
      <c r="P112">
        <v>13882</v>
      </c>
      <c r="Q112" t="s">
        <v>126</v>
      </c>
      <c r="V112">
        <v>524</v>
      </c>
      <c r="W112" t="s">
        <v>480</v>
      </c>
      <c r="X112" t="s">
        <v>456</v>
      </c>
      <c r="Y112" t="s">
        <v>42</v>
      </c>
      <c r="Z112">
        <v>1050</v>
      </c>
      <c r="AA112">
        <v>14.29</v>
      </c>
      <c r="AB112">
        <v>13.4</v>
      </c>
      <c r="AC112">
        <v>1050</v>
      </c>
    </row>
    <row r="113" spans="1:29">
      <c r="A113">
        <v>30000222</v>
      </c>
      <c r="B113" t="s">
        <v>451</v>
      </c>
      <c r="C113">
        <v>201107</v>
      </c>
      <c r="D113">
        <v>4010</v>
      </c>
      <c r="E113" t="s">
        <v>81</v>
      </c>
      <c r="F113">
        <v>52420</v>
      </c>
      <c r="G113" t="s">
        <v>50</v>
      </c>
      <c r="H113">
        <v>10</v>
      </c>
      <c r="I113" t="s">
        <v>115</v>
      </c>
      <c r="J113">
        <v>52</v>
      </c>
      <c r="K113" t="s">
        <v>116</v>
      </c>
      <c r="L113">
        <v>5249052</v>
      </c>
      <c r="M113" t="s">
        <v>116</v>
      </c>
      <c r="N113">
        <v>3600007</v>
      </c>
      <c r="O113" t="s">
        <v>35</v>
      </c>
      <c r="P113">
        <v>13880</v>
      </c>
      <c r="Q113" t="s">
        <v>82</v>
      </c>
      <c r="R113" t="s">
        <v>37</v>
      </c>
      <c r="S113" t="s">
        <v>38</v>
      </c>
      <c r="T113">
        <v>5240001182</v>
      </c>
      <c r="U113" t="s">
        <v>117</v>
      </c>
      <c r="V113">
        <v>524</v>
      </c>
      <c r="W113" t="s">
        <v>461</v>
      </c>
      <c r="X113" t="s">
        <v>462</v>
      </c>
      <c r="Y113" t="s">
        <v>42</v>
      </c>
      <c r="Z113">
        <v>9854.7000000000007</v>
      </c>
      <c r="AA113">
        <v>138.51</v>
      </c>
      <c r="AB113">
        <v>129.9</v>
      </c>
      <c r="AC113">
        <v>9854.7000000000007</v>
      </c>
    </row>
    <row r="114" spans="1:29">
      <c r="A114">
        <v>10004061</v>
      </c>
      <c r="B114" t="s">
        <v>463</v>
      </c>
      <c r="C114">
        <v>201108</v>
      </c>
      <c r="D114">
        <v>6000</v>
      </c>
      <c r="E114" t="s">
        <v>49</v>
      </c>
      <c r="F114">
        <v>52400</v>
      </c>
      <c r="G114" t="s">
        <v>66</v>
      </c>
      <c r="H114">
        <v>9</v>
      </c>
      <c r="I114" t="s">
        <v>51</v>
      </c>
      <c r="J114">
        <v>54</v>
      </c>
      <c r="K114" t="s">
        <v>52</v>
      </c>
      <c r="L114">
        <v>5249054</v>
      </c>
      <c r="M114" t="s">
        <v>53</v>
      </c>
      <c r="N114">
        <v>3600007</v>
      </c>
      <c r="O114" t="s">
        <v>35</v>
      </c>
      <c r="P114">
        <v>13883</v>
      </c>
      <c r="Q114" t="s">
        <v>54</v>
      </c>
      <c r="R114">
        <v>2006</v>
      </c>
      <c r="S114" t="s">
        <v>55</v>
      </c>
      <c r="T114" t="s">
        <v>167</v>
      </c>
      <c r="U114" t="s">
        <v>168</v>
      </c>
      <c r="V114">
        <v>524</v>
      </c>
      <c r="W114" t="s">
        <v>481</v>
      </c>
      <c r="Y114" t="s">
        <v>42</v>
      </c>
      <c r="Z114">
        <v>67146.27</v>
      </c>
      <c r="AA114">
        <v>913.56</v>
      </c>
      <c r="AB114">
        <v>873</v>
      </c>
      <c r="AC114">
        <v>67146.27</v>
      </c>
    </row>
    <row r="115" spans="1:29">
      <c r="A115">
        <v>10004061</v>
      </c>
      <c r="B115" t="s">
        <v>463</v>
      </c>
      <c r="C115">
        <v>201108</v>
      </c>
      <c r="D115">
        <v>6000</v>
      </c>
      <c r="E115" t="s">
        <v>49</v>
      </c>
      <c r="F115">
        <v>52400</v>
      </c>
      <c r="G115" t="s">
        <v>66</v>
      </c>
      <c r="H115">
        <v>9</v>
      </c>
      <c r="I115" t="s">
        <v>51</v>
      </c>
      <c r="J115">
        <v>56</v>
      </c>
      <c r="K115" t="s">
        <v>60</v>
      </c>
      <c r="L115">
        <v>5249054</v>
      </c>
      <c r="M115" t="s">
        <v>53</v>
      </c>
      <c r="N115">
        <v>3600007</v>
      </c>
      <c r="O115" t="s">
        <v>35</v>
      </c>
      <c r="P115">
        <v>13883</v>
      </c>
      <c r="Q115" t="s">
        <v>54</v>
      </c>
      <c r="R115">
        <v>2006</v>
      </c>
      <c r="S115" t="s">
        <v>55</v>
      </c>
      <c r="T115" t="s">
        <v>167</v>
      </c>
      <c r="U115" t="s">
        <v>168</v>
      </c>
      <c r="V115">
        <v>524</v>
      </c>
      <c r="W115" t="s">
        <v>481</v>
      </c>
      <c r="Y115" t="s">
        <v>42</v>
      </c>
      <c r="Z115">
        <v>3534.01</v>
      </c>
      <c r="AA115">
        <v>48.08</v>
      </c>
      <c r="AB115">
        <v>45.95</v>
      </c>
      <c r="AC115">
        <v>3534.01</v>
      </c>
    </row>
    <row r="116" spans="1:29">
      <c r="A116">
        <v>30000903</v>
      </c>
      <c r="B116" t="s">
        <v>482</v>
      </c>
      <c r="C116">
        <v>201111</v>
      </c>
      <c r="D116">
        <v>4011</v>
      </c>
      <c r="E116" t="s">
        <v>65</v>
      </c>
      <c r="F116">
        <v>52400</v>
      </c>
      <c r="G116" t="s">
        <v>66</v>
      </c>
      <c r="H116">
        <v>5</v>
      </c>
      <c r="I116" t="s">
        <v>32</v>
      </c>
      <c r="J116">
        <v>20</v>
      </c>
      <c r="K116" t="s">
        <v>33</v>
      </c>
      <c r="L116">
        <v>5240020</v>
      </c>
      <c r="M116" t="s">
        <v>34</v>
      </c>
      <c r="N116">
        <v>3600007</v>
      </c>
      <c r="O116" t="s">
        <v>35</v>
      </c>
      <c r="P116">
        <v>13880</v>
      </c>
      <c r="Q116" t="s">
        <v>82</v>
      </c>
      <c r="R116" t="s">
        <v>37</v>
      </c>
      <c r="S116" t="s">
        <v>38</v>
      </c>
      <c r="T116">
        <v>5240001203</v>
      </c>
      <c r="U116" t="s">
        <v>67</v>
      </c>
      <c r="V116">
        <v>524</v>
      </c>
      <c r="W116" t="s">
        <v>483</v>
      </c>
      <c r="X116">
        <v>30000208</v>
      </c>
      <c r="Y116" t="s">
        <v>42</v>
      </c>
      <c r="Z116">
        <v>-2780.56</v>
      </c>
      <c r="AA116">
        <v>-39.08</v>
      </c>
      <c r="AB116">
        <v>-36.65</v>
      </c>
      <c r="AC116">
        <v>-2780.56</v>
      </c>
    </row>
    <row r="117" spans="1:29">
      <c r="A117">
        <v>30000903</v>
      </c>
      <c r="B117" t="s">
        <v>482</v>
      </c>
      <c r="C117">
        <v>201111</v>
      </c>
      <c r="D117">
        <v>4011</v>
      </c>
      <c r="E117" t="s">
        <v>65</v>
      </c>
      <c r="F117">
        <v>52400</v>
      </c>
      <c r="G117" t="s">
        <v>66</v>
      </c>
      <c r="H117">
        <v>5</v>
      </c>
      <c r="I117" t="s">
        <v>32</v>
      </c>
      <c r="J117">
        <v>20</v>
      </c>
      <c r="K117" t="s">
        <v>33</v>
      </c>
      <c r="L117">
        <v>5240020</v>
      </c>
      <c r="M117" t="s">
        <v>34</v>
      </c>
      <c r="N117">
        <v>3600007</v>
      </c>
      <c r="O117" t="s">
        <v>35</v>
      </c>
      <c r="P117">
        <v>13881</v>
      </c>
      <c r="Q117" t="s">
        <v>36</v>
      </c>
      <c r="R117" t="s">
        <v>37</v>
      </c>
      <c r="S117" t="s">
        <v>38</v>
      </c>
      <c r="T117">
        <v>5240001299</v>
      </c>
      <c r="U117" t="s">
        <v>92</v>
      </c>
      <c r="V117">
        <v>524</v>
      </c>
      <c r="W117" t="s">
        <v>483</v>
      </c>
      <c r="X117" t="s">
        <v>454</v>
      </c>
      <c r="Y117" t="s">
        <v>42</v>
      </c>
      <c r="Z117">
        <v>3411</v>
      </c>
      <c r="AA117">
        <v>47.94</v>
      </c>
      <c r="AB117">
        <v>44.96</v>
      </c>
      <c r="AC117">
        <v>3411</v>
      </c>
    </row>
    <row r="118" spans="1:29">
      <c r="A118">
        <v>30000484</v>
      </c>
      <c r="B118" t="s">
        <v>388</v>
      </c>
      <c r="C118">
        <v>201109</v>
      </c>
      <c r="D118">
        <v>5201</v>
      </c>
      <c r="E118" t="s">
        <v>95</v>
      </c>
      <c r="F118">
        <v>52419</v>
      </c>
      <c r="G118" t="s">
        <v>31</v>
      </c>
      <c r="H118">
        <v>5</v>
      </c>
      <c r="I118" t="s">
        <v>32</v>
      </c>
      <c r="J118">
        <v>20</v>
      </c>
      <c r="K118" t="s">
        <v>33</v>
      </c>
      <c r="L118">
        <v>5240020</v>
      </c>
      <c r="M118" t="s">
        <v>34</v>
      </c>
      <c r="N118">
        <v>3600007</v>
      </c>
      <c r="O118" t="s">
        <v>35</v>
      </c>
      <c r="P118">
        <v>14577</v>
      </c>
      <c r="Q118" t="s">
        <v>159</v>
      </c>
      <c r="R118">
        <v>2004</v>
      </c>
      <c r="S118" t="s">
        <v>45</v>
      </c>
      <c r="T118">
        <v>283</v>
      </c>
      <c r="U118" t="s">
        <v>132</v>
      </c>
      <c r="V118">
        <v>524</v>
      </c>
      <c r="W118" t="s">
        <v>484</v>
      </c>
      <c r="X118" t="s">
        <v>485</v>
      </c>
      <c r="Y118" t="s">
        <v>42</v>
      </c>
      <c r="Z118">
        <v>261668.17</v>
      </c>
      <c r="AA118">
        <v>3560.11</v>
      </c>
      <c r="AB118">
        <v>3446.54</v>
      </c>
      <c r="AC118">
        <v>261668.17</v>
      </c>
    </row>
    <row r="119" spans="1:29">
      <c r="A119">
        <v>30000224</v>
      </c>
      <c r="B119" t="s">
        <v>451</v>
      </c>
      <c r="C119">
        <v>201107</v>
      </c>
      <c r="D119">
        <v>4011</v>
      </c>
      <c r="E119" t="s">
        <v>65</v>
      </c>
      <c r="F119">
        <v>52419</v>
      </c>
      <c r="G119" t="s">
        <v>31</v>
      </c>
      <c r="H119">
        <v>5</v>
      </c>
      <c r="I119" t="s">
        <v>32</v>
      </c>
      <c r="J119">
        <v>20</v>
      </c>
      <c r="K119" t="s">
        <v>33</v>
      </c>
      <c r="L119">
        <v>5240020</v>
      </c>
      <c r="M119" t="s">
        <v>34</v>
      </c>
      <c r="N119">
        <v>3600007</v>
      </c>
      <c r="O119" t="s">
        <v>35</v>
      </c>
      <c r="P119">
        <v>13880</v>
      </c>
      <c r="Q119" t="s">
        <v>82</v>
      </c>
      <c r="R119" t="s">
        <v>37</v>
      </c>
      <c r="S119" t="s">
        <v>38</v>
      </c>
      <c r="T119">
        <v>5240001154</v>
      </c>
      <c r="U119" t="s">
        <v>39</v>
      </c>
      <c r="V119">
        <v>524</v>
      </c>
      <c r="W119" t="s">
        <v>486</v>
      </c>
      <c r="X119" t="s">
        <v>469</v>
      </c>
      <c r="Y119" t="s">
        <v>42</v>
      </c>
      <c r="Z119">
        <v>15234</v>
      </c>
      <c r="AA119">
        <v>214.11</v>
      </c>
      <c r="AB119">
        <v>200.79</v>
      </c>
      <c r="AC119">
        <v>15234</v>
      </c>
    </row>
    <row r="120" spans="1:29">
      <c r="A120">
        <v>30000931</v>
      </c>
      <c r="B120" t="s">
        <v>398</v>
      </c>
      <c r="C120">
        <v>201112</v>
      </c>
      <c r="D120">
        <v>4010</v>
      </c>
      <c r="E120" t="s">
        <v>81</v>
      </c>
      <c r="F120">
        <v>52400</v>
      </c>
      <c r="G120" t="s">
        <v>66</v>
      </c>
      <c r="H120">
        <v>5</v>
      </c>
      <c r="I120" t="s">
        <v>32</v>
      </c>
      <c r="J120">
        <v>20</v>
      </c>
      <c r="K120" t="s">
        <v>33</v>
      </c>
      <c r="L120">
        <v>5240020</v>
      </c>
      <c r="M120" t="s">
        <v>34</v>
      </c>
      <c r="N120">
        <v>3600007</v>
      </c>
      <c r="O120" t="s">
        <v>35</v>
      </c>
      <c r="P120">
        <v>13880</v>
      </c>
      <c r="Q120" t="s">
        <v>82</v>
      </c>
      <c r="R120" t="s">
        <v>37</v>
      </c>
      <c r="S120" t="s">
        <v>38</v>
      </c>
      <c r="T120">
        <v>5240001203</v>
      </c>
      <c r="U120" t="s">
        <v>67</v>
      </c>
      <c r="V120">
        <v>524</v>
      </c>
      <c r="W120" t="s">
        <v>399</v>
      </c>
      <c r="X120">
        <v>1470</v>
      </c>
      <c r="Y120" t="s">
        <v>42</v>
      </c>
      <c r="Z120">
        <v>13402.8</v>
      </c>
      <c r="AA120">
        <v>162.85</v>
      </c>
      <c r="AB120">
        <v>158.65</v>
      </c>
      <c r="AC120">
        <v>13402.8</v>
      </c>
    </row>
    <row r="121" spans="1:29">
      <c r="A121">
        <v>30000384</v>
      </c>
      <c r="B121" t="s">
        <v>376</v>
      </c>
      <c r="C121">
        <v>201108</v>
      </c>
      <c r="D121">
        <v>4011</v>
      </c>
      <c r="E121" t="s">
        <v>65</v>
      </c>
      <c r="F121">
        <v>52400</v>
      </c>
      <c r="G121" t="s">
        <v>66</v>
      </c>
      <c r="H121">
        <v>9</v>
      </c>
      <c r="I121" t="s">
        <v>51</v>
      </c>
      <c r="J121">
        <v>58</v>
      </c>
      <c r="K121" t="s">
        <v>84</v>
      </c>
      <c r="L121">
        <v>5249058</v>
      </c>
      <c r="M121" t="s">
        <v>84</v>
      </c>
      <c r="N121">
        <v>3600007</v>
      </c>
      <c r="O121" t="s">
        <v>35</v>
      </c>
      <c r="P121">
        <v>13881</v>
      </c>
      <c r="Q121" t="s">
        <v>36</v>
      </c>
      <c r="R121" t="s">
        <v>37</v>
      </c>
      <c r="S121" t="s">
        <v>38</v>
      </c>
      <c r="T121">
        <v>5240001057</v>
      </c>
      <c r="U121" t="s">
        <v>85</v>
      </c>
      <c r="V121">
        <v>524</v>
      </c>
      <c r="W121" t="s">
        <v>377</v>
      </c>
      <c r="X121">
        <v>968</v>
      </c>
      <c r="Y121" t="s">
        <v>42</v>
      </c>
      <c r="Z121">
        <v>1775.1</v>
      </c>
      <c r="AA121">
        <v>24.69</v>
      </c>
      <c r="AB121">
        <v>23.48</v>
      </c>
      <c r="AC121">
        <v>1775.1</v>
      </c>
    </row>
    <row r="122" spans="1:29">
      <c r="A122">
        <v>30000384</v>
      </c>
      <c r="B122" t="s">
        <v>376</v>
      </c>
      <c r="C122">
        <v>201108</v>
      </c>
      <c r="D122">
        <v>4011</v>
      </c>
      <c r="E122" t="s">
        <v>65</v>
      </c>
      <c r="F122">
        <v>52400</v>
      </c>
      <c r="G122" t="s">
        <v>66</v>
      </c>
      <c r="H122">
        <v>5</v>
      </c>
      <c r="I122" t="s">
        <v>32</v>
      </c>
      <c r="J122">
        <v>20</v>
      </c>
      <c r="K122" t="s">
        <v>33</v>
      </c>
      <c r="L122">
        <v>5240020</v>
      </c>
      <c r="M122" t="s">
        <v>34</v>
      </c>
      <c r="N122">
        <v>3600007</v>
      </c>
      <c r="O122" t="s">
        <v>35</v>
      </c>
      <c r="P122">
        <v>13881</v>
      </c>
      <c r="Q122" t="s">
        <v>36</v>
      </c>
      <c r="R122" t="s">
        <v>37</v>
      </c>
      <c r="S122" t="s">
        <v>38</v>
      </c>
      <c r="T122">
        <v>5240001216</v>
      </c>
      <c r="U122" t="s">
        <v>487</v>
      </c>
      <c r="V122">
        <v>524</v>
      </c>
      <c r="W122" t="s">
        <v>377</v>
      </c>
      <c r="X122">
        <v>968</v>
      </c>
      <c r="Y122" t="s">
        <v>42</v>
      </c>
      <c r="Z122">
        <v>4292.3999999999996</v>
      </c>
      <c r="AA122">
        <v>59.7</v>
      </c>
      <c r="AB122">
        <v>56.79</v>
      </c>
      <c r="AC122">
        <v>4292.3999999999996</v>
      </c>
    </row>
    <row r="123" spans="1:29">
      <c r="A123">
        <v>30000384</v>
      </c>
      <c r="B123" t="s">
        <v>376</v>
      </c>
      <c r="C123">
        <v>201108</v>
      </c>
      <c r="D123">
        <v>4011</v>
      </c>
      <c r="E123" t="s">
        <v>65</v>
      </c>
      <c r="F123">
        <v>52400</v>
      </c>
      <c r="G123" t="s">
        <v>66</v>
      </c>
      <c r="H123">
        <v>9</v>
      </c>
      <c r="I123" t="s">
        <v>51</v>
      </c>
      <c r="J123">
        <v>59</v>
      </c>
      <c r="K123" t="s">
        <v>91</v>
      </c>
      <c r="L123">
        <v>5249059</v>
      </c>
      <c r="M123" t="s">
        <v>91</v>
      </c>
      <c r="N123">
        <v>3600007</v>
      </c>
      <c r="O123" t="s">
        <v>35</v>
      </c>
      <c r="P123">
        <v>13881</v>
      </c>
      <c r="Q123" t="s">
        <v>36</v>
      </c>
      <c r="R123" t="s">
        <v>37</v>
      </c>
      <c r="S123" t="s">
        <v>38</v>
      </c>
      <c r="T123">
        <v>5240001299</v>
      </c>
      <c r="U123" t="s">
        <v>92</v>
      </c>
      <c r="V123">
        <v>524</v>
      </c>
      <c r="W123" t="s">
        <v>377</v>
      </c>
      <c r="X123">
        <v>968</v>
      </c>
      <c r="Y123" t="s">
        <v>42</v>
      </c>
      <c r="Z123">
        <v>3411</v>
      </c>
      <c r="AA123">
        <v>47.44</v>
      </c>
      <c r="AB123">
        <v>45.13</v>
      </c>
      <c r="AC123">
        <v>3411</v>
      </c>
    </row>
    <row r="124" spans="1:29">
      <c r="A124">
        <v>30000651</v>
      </c>
      <c r="B124" t="s">
        <v>418</v>
      </c>
      <c r="C124">
        <v>201110</v>
      </c>
      <c r="D124">
        <v>4010</v>
      </c>
      <c r="E124" t="s">
        <v>81</v>
      </c>
      <c r="F124">
        <v>52400</v>
      </c>
      <c r="G124" t="s">
        <v>66</v>
      </c>
      <c r="H124">
        <v>9</v>
      </c>
      <c r="I124" t="s">
        <v>51</v>
      </c>
      <c r="J124">
        <v>54</v>
      </c>
      <c r="K124" t="s">
        <v>52</v>
      </c>
      <c r="L124">
        <v>5249054</v>
      </c>
      <c r="M124" t="s">
        <v>53</v>
      </c>
      <c r="N124">
        <v>3600007</v>
      </c>
      <c r="O124" t="s">
        <v>35</v>
      </c>
      <c r="P124">
        <v>13880</v>
      </c>
      <c r="Q124" t="s">
        <v>82</v>
      </c>
      <c r="R124" t="s">
        <v>37</v>
      </c>
      <c r="S124" t="s">
        <v>38</v>
      </c>
      <c r="T124">
        <v>5240001296</v>
      </c>
      <c r="U124" t="s">
        <v>74</v>
      </c>
      <c r="V124">
        <v>524</v>
      </c>
      <c r="W124" t="s">
        <v>419</v>
      </c>
      <c r="X124">
        <v>1201</v>
      </c>
      <c r="Y124" t="s">
        <v>42</v>
      </c>
      <c r="Z124">
        <v>3810.02</v>
      </c>
      <c r="AA124">
        <v>48.85</v>
      </c>
      <c r="AB124">
        <v>49.4</v>
      </c>
      <c r="AC124">
        <v>3810.02</v>
      </c>
    </row>
    <row r="125" spans="1:29">
      <c r="A125">
        <v>30000651</v>
      </c>
      <c r="B125" t="s">
        <v>418</v>
      </c>
      <c r="C125">
        <v>201110</v>
      </c>
      <c r="D125">
        <v>4010</v>
      </c>
      <c r="E125" t="s">
        <v>81</v>
      </c>
      <c r="F125">
        <v>52400</v>
      </c>
      <c r="G125" t="s">
        <v>66</v>
      </c>
      <c r="H125">
        <v>9</v>
      </c>
      <c r="I125" t="s">
        <v>51</v>
      </c>
      <c r="J125">
        <v>56</v>
      </c>
      <c r="K125" t="s">
        <v>60</v>
      </c>
      <c r="L125">
        <v>5249054</v>
      </c>
      <c r="M125" t="s">
        <v>53</v>
      </c>
      <c r="N125">
        <v>3600007</v>
      </c>
      <c r="O125" t="s">
        <v>35</v>
      </c>
      <c r="P125">
        <v>13880</v>
      </c>
      <c r="Q125" t="s">
        <v>82</v>
      </c>
      <c r="R125" t="s">
        <v>37</v>
      </c>
      <c r="S125" t="s">
        <v>38</v>
      </c>
      <c r="T125">
        <v>5240001296</v>
      </c>
      <c r="U125" t="s">
        <v>74</v>
      </c>
      <c r="V125">
        <v>524</v>
      </c>
      <c r="W125" t="s">
        <v>419</v>
      </c>
      <c r="X125">
        <v>1201</v>
      </c>
      <c r="Y125" t="s">
        <v>42</v>
      </c>
      <c r="Z125">
        <v>200.53</v>
      </c>
      <c r="AA125">
        <v>2.57</v>
      </c>
      <c r="AB125">
        <v>2.6</v>
      </c>
      <c r="AC125">
        <v>200.53</v>
      </c>
    </row>
    <row r="126" spans="1:29">
      <c r="A126">
        <v>30000903</v>
      </c>
      <c r="B126" t="s">
        <v>448</v>
      </c>
      <c r="C126">
        <v>201111</v>
      </c>
      <c r="D126">
        <v>5201</v>
      </c>
      <c r="E126" t="s">
        <v>95</v>
      </c>
      <c r="F126">
        <v>52419</v>
      </c>
      <c r="G126" t="s">
        <v>31</v>
      </c>
      <c r="H126">
        <v>5</v>
      </c>
      <c r="I126" t="s">
        <v>32</v>
      </c>
      <c r="J126">
        <v>20</v>
      </c>
      <c r="K126" t="s">
        <v>33</v>
      </c>
      <c r="L126">
        <v>5240020</v>
      </c>
      <c r="M126" t="s">
        <v>34</v>
      </c>
      <c r="N126">
        <v>3600007</v>
      </c>
      <c r="O126" t="s">
        <v>35</v>
      </c>
      <c r="P126">
        <v>14577</v>
      </c>
      <c r="Q126" t="s">
        <v>159</v>
      </c>
      <c r="R126">
        <v>2004</v>
      </c>
      <c r="S126" t="s">
        <v>45</v>
      </c>
      <c r="T126">
        <v>283</v>
      </c>
      <c r="U126" t="s">
        <v>132</v>
      </c>
      <c r="V126">
        <v>524</v>
      </c>
      <c r="W126" t="s">
        <v>450</v>
      </c>
      <c r="X126" t="s">
        <v>454</v>
      </c>
      <c r="Y126" t="s">
        <v>42</v>
      </c>
      <c r="Z126">
        <v>16028</v>
      </c>
      <c r="AA126">
        <v>225.27</v>
      </c>
      <c r="AB126">
        <v>212.41</v>
      </c>
      <c r="AC126">
        <v>16028</v>
      </c>
    </row>
    <row r="127" spans="1:29">
      <c r="A127">
        <v>30000752</v>
      </c>
      <c r="B127" t="s">
        <v>488</v>
      </c>
      <c r="C127">
        <v>201111</v>
      </c>
      <c r="D127">
        <v>5201</v>
      </c>
      <c r="E127" t="s">
        <v>95</v>
      </c>
      <c r="F127">
        <v>52417</v>
      </c>
      <c r="G127" t="s">
        <v>193</v>
      </c>
      <c r="H127">
        <v>5</v>
      </c>
      <c r="I127" t="s">
        <v>32</v>
      </c>
      <c r="J127">
        <v>20</v>
      </c>
      <c r="K127" t="s">
        <v>33</v>
      </c>
      <c r="L127">
        <v>5240020</v>
      </c>
      <c r="M127" t="s">
        <v>34</v>
      </c>
      <c r="N127">
        <v>3600007</v>
      </c>
      <c r="O127" t="s">
        <v>35</v>
      </c>
      <c r="P127">
        <v>14572</v>
      </c>
      <c r="Q127" t="s">
        <v>104</v>
      </c>
      <c r="R127">
        <v>2004</v>
      </c>
      <c r="S127" t="s">
        <v>45</v>
      </c>
      <c r="T127">
        <v>286</v>
      </c>
      <c r="U127" t="s">
        <v>196</v>
      </c>
      <c r="V127">
        <v>524</v>
      </c>
      <c r="W127" t="s">
        <v>489</v>
      </c>
      <c r="X127" t="s">
        <v>490</v>
      </c>
      <c r="Y127" t="s">
        <v>42</v>
      </c>
      <c r="Z127">
        <v>141062</v>
      </c>
      <c r="AA127">
        <v>1772.14</v>
      </c>
      <c r="AB127">
        <v>1741.48</v>
      </c>
      <c r="AC127">
        <v>141062</v>
      </c>
    </row>
    <row r="128" spans="1:29">
      <c r="A128">
        <v>30000607</v>
      </c>
      <c r="B128" t="s">
        <v>491</v>
      </c>
      <c r="C128">
        <v>201110</v>
      </c>
      <c r="D128">
        <v>5201</v>
      </c>
      <c r="E128" t="s">
        <v>95</v>
      </c>
      <c r="F128">
        <v>52417</v>
      </c>
      <c r="G128" t="s">
        <v>193</v>
      </c>
      <c r="H128">
        <v>5</v>
      </c>
      <c r="I128" t="s">
        <v>32</v>
      </c>
      <c r="J128">
        <v>20</v>
      </c>
      <c r="K128" t="s">
        <v>33</v>
      </c>
      <c r="L128">
        <v>5240020</v>
      </c>
      <c r="M128" t="s">
        <v>34</v>
      </c>
      <c r="N128">
        <v>3600007</v>
      </c>
      <c r="O128" t="s">
        <v>35</v>
      </c>
      <c r="P128">
        <v>14573</v>
      </c>
      <c r="Q128" t="s">
        <v>96</v>
      </c>
      <c r="R128">
        <v>2004</v>
      </c>
      <c r="S128" t="s">
        <v>45</v>
      </c>
      <c r="T128">
        <v>286</v>
      </c>
      <c r="U128" t="s">
        <v>196</v>
      </c>
      <c r="V128">
        <v>524</v>
      </c>
      <c r="W128" t="s">
        <v>492</v>
      </c>
      <c r="X128" t="s">
        <v>493</v>
      </c>
      <c r="Y128" t="s">
        <v>42</v>
      </c>
      <c r="Z128">
        <v>1506</v>
      </c>
      <c r="AA128">
        <v>19.309999999999999</v>
      </c>
      <c r="AB128">
        <v>19.53</v>
      </c>
      <c r="AC128">
        <v>1506</v>
      </c>
    </row>
    <row r="129" spans="1:29">
      <c r="A129">
        <v>30000152</v>
      </c>
      <c r="B129" t="s">
        <v>367</v>
      </c>
      <c r="C129">
        <v>201106</v>
      </c>
      <c r="D129">
        <v>4011</v>
      </c>
      <c r="E129" t="s">
        <v>65</v>
      </c>
      <c r="F129">
        <v>52420</v>
      </c>
      <c r="G129" t="s">
        <v>50</v>
      </c>
      <c r="H129">
        <v>9</v>
      </c>
      <c r="I129" t="s">
        <v>51</v>
      </c>
      <c r="J129">
        <v>59</v>
      </c>
      <c r="K129" t="s">
        <v>91</v>
      </c>
      <c r="L129">
        <v>5249059</v>
      </c>
      <c r="M129" t="s">
        <v>91</v>
      </c>
      <c r="N129">
        <v>3600007</v>
      </c>
      <c r="O129" t="s">
        <v>35</v>
      </c>
      <c r="P129">
        <v>13881</v>
      </c>
      <c r="Q129" t="s">
        <v>36</v>
      </c>
      <c r="R129" t="s">
        <v>37</v>
      </c>
      <c r="S129" t="s">
        <v>38</v>
      </c>
      <c r="T129">
        <v>5240001189</v>
      </c>
      <c r="U129" t="s">
        <v>420</v>
      </c>
      <c r="V129">
        <v>524</v>
      </c>
      <c r="W129" t="s">
        <v>368</v>
      </c>
      <c r="X129" t="s">
        <v>369</v>
      </c>
      <c r="Y129" t="s">
        <v>42</v>
      </c>
      <c r="Z129">
        <v>1336.4</v>
      </c>
      <c r="AA129">
        <v>18.72</v>
      </c>
      <c r="AB129">
        <v>17.59</v>
      </c>
      <c r="AC129">
        <v>1336.4</v>
      </c>
    </row>
    <row r="130" spans="1:29">
      <c r="A130">
        <v>30000794</v>
      </c>
      <c r="B130" t="s">
        <v>494</v>
      </c>
      <c r="C130">
        <v>201111</v>
      </c>
      <c r="D130">
        <v>4011</v>
      </c>
      <c r="E130" t="s">
        <v>65</v>
      </c>
      <c r="F130">
        <v>52400</v>
      </c>
      <c r="G130" t="s">
        <v>66</v>
      </c>
      <c r="H130">
        <v>9</v>
      </c>
      <c r="I130" t="s">
        <v>51</v>
      </c>
      <c r="J130">
        <v>54</v>
      </c>
      <c r="K130" t="s">
        <v>52</v>
      </c>
      <c r="L130">
        <v>5249054</v>
      </c>
      <c r="M130" t="s">
        <v>53</v>
      </c>
      <c r="N130">
        <v>3600007</v>
      </c>
      <c r="O130" t="s">
        <v>35</v>
      </c>
      <c r="P130">
        <v>13881</v>
      </c>
      <c r="Q130" t="s">
        <v>36</v>
      </c>
      <c r="R130" t="s">
        <v>37</v>
      </c>
      <c r="S130" t="s">
        <v>38</v>
      </c>
      <c r="T130">
        <v>5240001030</v>
      </c>
      <c r="U130" t="s">
        <v>69</v>
      </c>
      <c r="V130">
        <v>524</v>
      </c>
      <c r="W130" t="s">
        <v>495</v>
      </c>
      <c r="X130">
        <v>1280</v>
      </c>
      <c r="Y130" t="s">
        <v>42</v>
      </c>
      <c r="Z130">
        <v>2080.83</v>
      </c>
      <c r="AA130">
        <v>26.14</v>
      </c>
      <c r="AB130">
        <v>25.69</v>
      </c>
      <c r="AC130">
        <v>2080.83</v>
      </c>
    </row>
    <row r="131" spans="1:29">
      <c r="A131">
        <v>30000794</v>
      </c>
      <c r="B131" t="s">
        <v>494</v>
      </c>
      <c r="C131">
        <v>201111</v>
      </c>
      <c r="D131">
        <v>4011</v>
      </c>
      <c r="E131" t="s">
        <v>65</v>
      </c>
      <c r="F131">
        <v>52400</v>
      </c>
      <c r="G131" t="s">
        <v>66</v>
      </c>
      <c r="H131">
        <v>9</v>
      </c>
      <c r="I131" t="s">
        <v>51</v>
      </c>
      <c r="J131">
        <v>56</v>
      </c>
      <c r="K131" t="s">
        <v>60</v>
      </c>
      <c r="L131">
        <v>5249054</v>
      </c>
      <c r="M131" t="s">
        <v>53</v>
      </c>
      <c r="N131">
        <v>3600007</v>
      </c>
      <c r="O131" t="s">
        <v>35</v>
      </c>
      <c r="P131">
        <v>13881</v>
      </c>
      <c r="Q131" t="s">
        <v>36</v>
      </c>
      <c r="R131" t="s">
        <v>37</v>
      </c>
      <c r="S131" t="s">
        <v>38</v>
      </c>
      <c r="T131">
        <v>5240001030</v>
      </c>
      <c r="U131" t="s">
        <v>69</v>
      </c>
      <c r="V131">
        <v>524</v>
      </c>
      <c r="W131" t="s">
        <v>495</v>
      </c>
      <c r="X131">
        <v>1280</v>
      </c>
      <c r="Y131" t="s">
        <v>42</v>
      </c>
      <c r="Z131">
        <v>109.52</v>
      </c>
      <c r="AA131">
        <v>1.38</v>
      </c>
      <c r="AB131">
        <v>1.35</v>
      </c>
      <c r="AC131">
        <v>109.52</v>
      </c>
    </row>
    <row r="132" spans="1:29">
      <c r="A132">
        <v>30000998</v>
      </c>
      <c r="B132" t="s">
        <v>496</v>
      </c>
      <c r="C132">
        <v>201112</v>
      </c>
      <c r="D132">
        <v>4210</v>
      </c>
      <c r="E132" t="s">
        <v>30</v>
      </c>
      <c r="F132">
        <v>52420</v>
      </c>
      <c r="G132" t="s">
        <v>50</v>
      </c>
      <c r="H132">
        <v>10</v>
      </c>
      <c r="I132" t="s">
        <v>115</v>
      </c>
      <c r="J132">
        <v>52</v>
      </c>
      <c r="K132" t="s">
        <v>116</v>
      </c>
      <c r="L132">
        <v>5249052</v>
      </c>
      <c r="M132" t="s">
        <v>116</v>
      </c>
      <c r="N132">
        <v>3600007</v>
      </c>
      <c r="O132" t="s">
        <v>35</v>
      </c>
      <c r="P132">
        <v>13881</v>
      </c>
      <c r="Q132" t="s">
        <v>36</v>
      </c>
      <c r="R132" t="s">
        <v>37</v>
      </c>
      <c r="S132" t="s">
        <v>38</v>
      </c>
      <c r="T132">
        <v>5240001182</v>
      </c>
      <c r="U132" t="s">
        <v>117</v>
      </c>
      <c r="V132">
        <v>524</v>
      </c>
      <c r="W132" t="s">
        <v>497</v>
      </c>
      <c r="X132" t="s">
        <v>498</v>
      </c>
      <c r="Y132" t="s">
        <v>42</v>
      </c>
      <c r="Z132">
        <v>2365.13</v>
      </c>
      <c r="AA132">
        <v>28.74</v>
      </c>
      <c r="AB132">
        <v>28.79</v>
      </c>
      <c r="AC132">
        <v>2365.13</v>
      </c>
    </row>
    <row r="133" spans="1:29">
      <c r="A133">
        <v>30000998</v>
      </c>
      <c r="B133" t="s">
        <v>370</v>
      </c>
      <c r="C133">
        <v>201112</v>
      </c>
      <c r="D133">
        <v>5201</v>
      </c>
      <c r="E133" t="s">
        <v>95</v>
      </c>
      <c r="F133">
        <v>52420</v>
      </c>
      <c r="G133" t="s">
        <v>50</v>
      </c>
      <c r="H133">
        <v>5</v>
      </c>
      <c r="I133" t="s">
        <v>32</v>
      </c>
      <c r="J133">
        <v>20</v>
      </c>
      <c r="K133" t="s">
        <v>33</v>
      </c>
      <c r="L133">
        <v>5240020</v>
      </c>
      <c r="M133" t="s">
        <v>34</v>
      </c>
      <c r="N133">
        <v>3600007</v>
      </c>
      <c r="O133" t="s">
        <v>35</v>
      </c>
      <c r="P133">
        <v>14572</v>
      </c>
      <c r="Q133" t="s">
        <v>104</v>
      </c>
      <c r="R133">
        <v>2004</v>
      </c>
      <c r="S133" t="s">
        <v>45</v>
      </c>
      <c r="T133">
        <v>297</v>
      </c>
      <c r="U133" t="s">
        <v>452</v>
      </c>
      <c r="V133">
        <v>524</v>
      </c>
      <c r="W133" t="s">
        <v>457</v>
      </c>
      <c r="X133" t="s">
        <v>458</v>
      </c>
      <c r="Y133" t="s">
        <v>42</v>
      </c>
      <c r="Z133">
        <v>388049</v>
      </c>
      <c r="AA133">
        <v>4715.05</v>
      </c>
      <c r="AB133">
        <v>4723.54</v>
      </c>
      <c r="AC133">
        <v>388049</v>
      </c>
    </row>
    <row r="134" spans="1:29">
      <c r="A134">
        <v>30000998</v>
      </c>
      <c r="B134" t="s">
        <v>370</v>
      </c>
      <c r="C134">
        <v>201112</v>
      </c>
      <c r="D134">
        <v>5201</v>
      </c>
      <c r="E134" t="s">
        <v>95</v>
      </c>
      <c r="F134">
        <v>52420</v>
      </c>
      <c r="G134" t="s">
        <v>50</v>
      </c>
      <c r="H134">
        <v>5</v>
      </c>
      <c r="I134" t="s">
        <v>32</v>
      </c>
      <c r="J134">
        <v>20</v>
      </c>
      <c r="K134" t="s">
        <v>33</v>
      </c>
      <c r="L134">
        <v>5240020</v>
      </c>
      <c r="M134" t="s">
        <v>34</v>
      </c>
      <c r="N134">
        <v>3600007</v>
      </c>
      <c r="O134" t="s">
        <v>35</v>
      </c>
      <c r="P134">
        <v>14573</v>
      </c>
      <c r="Q134" t="s">
        <v>96</v>
      </c>
      <c r="R134">
        <v>2004</v>
      </c>
      <c r="S134" t="s">
        <v>45</v>
      </c>
      <c r="T134">
        <v>297</v>
      </c>
      <c r="U134" t="s">
        <v>452</v>
      </c>
      <c r="V134">
        <v>524</v>
      </c>
      <c r="W134" t="s">
        <v>457</v>
      </c>
      <c r="X134" t="s">
        <v>458</v>
      </c>
      <c r="Y134" t="s">
        <v>42</v>
      </c>
      <c r="Z134">
        <v>168644</v>
      </c>
      <c r="AA134">
        <v>2049.14</v>
      </c>
      <c r="AB134">
        <v>2052.83</v>
      </c>
      <c r="AC134">
        <v>168644</v>
      </c>
    </row>
    <row r="135" spans="1:29">
      <c r="A135">
        <v>30000484</v>
      </c>
      <c r="B135" s="1">
        <v>40703</v>
      </c>
      <c r="C135">
        <v>201109</v>
      </c>
      <c r="D135">
        <v>5500</v>
      </c>
      <c r="E135" t="s">
        <v>150</v>
      </c>
      <c r="F135">
        <v>52419</v>
      </c>
      <c r="G135" t="s">
        <v>31</v>
      </c>
      <c r="H135">
        <v>5</v>
      </c>
      <c r="I135" t="s">
        <v>32</v>
      </c>
      <c r="J135">
        <v>20</v>
      </c>
      <c r="K135" t="s">
        <v>33</v>
      </c>
      <c r="L135">
        <v>5240020</v>
      </c>
      <c r="M135" t="s">
        <v>34</v>
      </c>
      <c r="N135">
        <v>3600007</v>
      </c>
      <c r="O135" t="s">
        <v>35</v>
      </c>
      <c r="P135">
        <v>13882</v>
      </c>
      <c r="Q135" t="s">
        <v>126</v>
      </c>
      <c r="V135">
        <v>524</v>
      </c>
      <c r="W135" t="s">
        <v>499</v>
      </c>
      <c r="X135" t="s">
        <v>456</v>
      </c>
      <c r="Y135" t="s">
        <v>42</v>
      </c>
      <c r="Z135">
        <v>400</v>
      </c>
      <c r="AA135">
        <v>5.44</v>
      </c>
      <c r="AB135">
        <v>5.0999999999999996</v>
      </c>
      <c r="AC135">
        <v>400</v>
      </c>
    </row>
    <row r="136" spans="1:29">
      <c r="A136">
        <v>30000222</v>
      </c>
      <c r="B136" t="s">
        <v>451</v>
      </c>
      <c r="C136">
        <v>201107</v>
      </c>
      <c r="D136">
        <v>5201</v>
      </c>
      <c r="E136" t="s">
        <v>95</v>
      </c>
      <c r="F136">
        <v>52420</v>
      </c>
      <c r="G136" t="s">
        <v>50</v>
      </c>
      <c r="H136">
        <v>5</v>
      </c>
      <c r="I136" t="s">
        <v>32</v>
      </c>
      <c r="J136">
        <v>20</v>
      </c>
      <c r="K136" t="s">
        <v>33</v>
      </c>
      <c r="L136">
        <v>5240020</v>
      </c>
      <c r="M136" t="s">
        <v>34</v>
      </c>
      <c r="N136">
        <v>3600007</v>
      </c>
      <c r="O136" t="s">
        <v>35</v>
      </c>
      <c r="P136">
        <v>13889</v>
      </c>
      <c r="Q136" t="s">
        <v>500</v>
      </c>
      <c r="R136">
        <v>2004</v>
      </c>
      <c r="S136" t="s">
        <v>45</v>
      </c>
      <c r="T136">
        <v>297</v>
      </c>
      <c r="U136" t="s">
        <v>452</v>
      </c>
      <c r="V136">
        <v>524</v>
      </c>
      <c r="W136" t="s">
        <v>453</v>
      </c>
      <c r="X136" t="s">
        <v>501</v>
      </c>
      <c r="Y136" t="s">
        <v>42</v>
      </c>
      <c r="Z136">
        <v>212083.74</v>
      </c>
      <c r="AA136">
        <v>2980.8</v>
      </c>
      <c r="AB136">
        <v>2795.39</v>
      </c>
      <c r="AC136">
        <v>212083.74</v>
      </c>
    </row>
    <row r="137" spans="1:29">
      <c r="A137">
        <v>30001040</v>
      </c>
      <c r="B137" t="s">
        <v>502</v>
      </c>
      <c r="C137">
        <v>201112</v>
      </c>
      <c r="D137">
        <v>5201</v>
      </c>
      <c r="E137" t="s">
        <v>95</v>
      </c>
      <c r="F137">
        <v>52419</v>
      </c>
      <c r="G137" t="s">
        <v>31</v>
      </c>
      <c r="H137">
        <v>5</v>
      </c>
      <c r="I137" t="s">
        <v>32</v>
      </c>
      <c r="J137">
        <v>20</v>
      </c>
      <c r="K137" t="s">
        <v>33</v>
      </c>
      <c r="L137">
        <v>5240020</v>
      </c>
      <c r="M137" t="s">
        <v>34</v>
      </c>
      <c r="N137">
        <v>3600007</v>
      </c>
      <c r="O137" t="s">
        <v>35</v>
      </c>
      <c r="P137">
        <v>14575</v>
      </c>
      <c r="Q137" t="s">
        <v>223</v>
      </c>
      <c r="R137">
        <v>2004</v>
      </c>
      <c r="S137" t="s">
        <v>45</v>
      </c>
      <c r="T137">
        <v>283</v>
      </c>
      <c r="U137" t="s">
        <v>132</v>
      </c>
      <c r="V137">
        <v>524</v>
      </c>
      <c r="W137" t="s">
        <v>503</v>
      </c>
      <c r="X137" t="s">
        <v>504</v>
      </c>
      <c r="Y137" t="s">
        <v>42</v>
      </c>
      <c r="Z137">
        <v>82383</v>
      </c>
      <c r="AA137">
        <v>1001.01</v>
      </c>
      <c r="AB137">
        <v>985.7</v>
      </c>
      <c r="AC137">
        <v>82383</v>
      </c>
    </row>
    <row r="138" spans="1:29">
      <c r="A138">
        <v>30001182</v>
      </c>
      <c r="B138" t="s">
        <v>404</v>
      </c>
      <c r="C138">
        <v>201113</v>
      </c>
      <c r="D138">
        <v>5201</v>
      </c>
      <c r="E138" t="s">
        <v>95</v>
      </c>
      <c r="F138">
        <v>52419</v>
      </c>
      <c r="G138" t="s">
        <v>31</v>
      </c>
      <c r="H138">
        <v>5</v>
      </c>
      <c r="I138" t="s">
        <v>32</v>
      </c>
      <c r="J138">
        <v>20</v>
      </c>
      <c r="K138" t="s">
        <v>33</v>
      </c>
      <c r="L138">
        <v>5240020</v>
      </c>
      <c r="M138" t="s">
        <v>34</v>
      </c>
      <c r="N138">
        <v>3600007</v>
      </c>
      <c r="O138" t="s">
        <v>35</v>
      </c>
      <c r="P138">
        <v>14572</v>
      </c>
      <c r="Q138" t="s">
        <v>104</v>
      </c>
      <c r="R138">
        <v>2004</v>
      </c>
      <c r="S138" t="s">
        <v>45</v>
      </c>
      <c r="T138">
        <v>284</v>
      </c>
      <c r="U138" t="s">
        <v>101</v>
      </c>
      <c r="V138">
        <v>524</v>
      </c>
      <c r="W138" t="s">
        <v>505</v>
      </c>
      <c r="X138">
        <v>30000748</v>
      </c>
      <c r="Y138" t="s">
        <v>42</v>
      </c>
      <c r="Z138">
        <v>110938</v>
      </c>
      <c r="AA138">
        <v>1393.69</v>
      </c>
      <c r="AB138">
        <v>1355.09</v>
      </c>
      <c r="AC138">
        <v>110938</v>
      </c>
    </row>
    <row r="139" spans="1:29">
      <c r="A139">
        <v>30001182</v>
      </c>
      <c r="B139" t="s">
        <v>388</v>
      </c>
      <c r="C139">
        <v>201113</v>
      </c>
      <c r="D139">
        <v>5201</v>
      </c>
      <c r="E139" t="s">
        <v>95</v>
      </c>
      <c r="F139">
        <v>52419</v>
      </c>
      <c r="G139" t="s">
        <v>31</v>
      </c>
      <c r="H139">
        <v>5</v>
      </c>
      <c r="I139" t="s">
        <v>32</v>
      </c>
      <c r="J139">
        <v>20</v>
      </c>
      <c r="K139" t="s">
        <v>33</v>
      </c>
      <c r="L139">
        <v>5240020</v>
      </c>
      <c r="M139" t="s">
        <v>34</v>
      </c>
      <c r="N139">
        <v>3600007</v>
      </c>
      <c r="O139" t="s">
        <v>35</v>
      </c>
      <c r="P139">
        <v>14573</v>
      </c>
      <c r="Q139" t="s">
        <v>96</v>
      </c>
      <c r="R139">
        <v>2004</v>
      </c>
      <c r="S139" t="s">
        <v>45</v>
      </c>
      <c r="T139">
        <v>283</v>
      </c>
      <c r="U139" t="s">
        <v>132</v>
      </c>
      <c r="V139">
        <v>524</v>
      </c>
      <c r="W139" t="s">
        <v>484</v>
      </c>
      <c r="X139">
        <v>30000484</v>
      </c>
      <c r="Y139" t="s">
        <v>42</v>
      </c>
      <c r="Z139">
        <v>37943.660000000003</v>
      </c>
      <c r="AA139">
        <v>516.24</v>
      </c>
      <c r="AB139">
        <v>499.77</v>
      </c>
      <c r="AC139">
        <v>37943.660000000003</v>
      </c>
    </row>
    <row r="140" spans="1:29">
      <c r="A140">
        <v>30000152</v>
      </c>
      <c r="B140" s="1">
        <v>40730</v>
      </c>
      <c r="C140">
        <v>201106</v>
      </c>
      <c r="D140">
        <v>4010</v>
      </c>
      <c r="E140" t="s">
        <v>81</v>
      </c>
      <c r="F140">
        <v>52420</v>
      </c>
      <c r="G140" t="s">
        <v>50</v>
      </c>
      <c r="H140">
        <v>10</v>
      </c>
      <c r="I140" t="s">
        <v>115</v>
      </c>
      <c r="J140">
        <v>52</v>
      </c>
      <c r="K140" t="s">
        <v>116</v>
      </c>
      <c r="L140">
        <v>5249052</v>
      </c>
      <c r="M140" t="s">
        <v>116</v>
      </c>
      <c r="N140">
        <v>3600007</v>
      </c>
      <c r="O140" t="s">
        <v>35</v>
      </c>
      <c r="P140">
        <v>13880</v>
      </c>
      <c r="Q140" t="s">
        <v>82</v>
      </c>
      <c r="R140" t="s">
        <v>37</v>
      </c>
      <c r="S140" t="s">
        <v>38</v>
      </c>
      <c r="T140">
        <v>5240001182</v>
      </c>
      <c r="U140" t="s">
        <v>117</v>
      </c>
      <c r="V140">
        <v>524</v>
      </c>
      <c r="W140" t="s">
        <v>391</v>
      </c>
      <c r="X140" t="s">
        <v>392</v>
      </c>
      <c r="Y140" t="s">
        <v>42</v>
      </c>
      <c r="Z140">
        <v>9854.7000000000007</v>
      </c>
      <c r="AA140">
        <v>136.49</v>
      </c>
      <c r="AB140">
        <v>127.7</v>
      </c>
      <c r="AC140">
        <v>9854.7000000000007</v>
      </c>
    </row>
    <row r="141" spans="1:29">
      <c r="A141">
        <v>30000152</v>
      </c>
      <c r="B141" s="1">
        <v>40730</v>
      </c>
      <c r="C141">
        <v>201106</v>
      </c>
      <c r="D141">
        <v>4011</v>
      </c>
      <c r="E141" t="s">
        <v>65</v>
      </c>
      <c r="F141">
        <v>52420</v>
      </c>
      <c r="G141" t="s">
        <v>50</v>
      </c>
      <c r="H141">
        <v>9</v>
      </c>
      <c r="I141" t="s">
        <v>51</v>
      </c>
      <c r="J141">
        <v>59</v>
      </c>
      <c r="K141" t="s">
        <v>91</v>
      </c>
      <c r="L141">
        <v>5249059</v>
      </c>
      <c r="M141" t="s">
        <v>91</v>
      </c>
      <c r="N141">
        <v>3600007</v>
      </c>
      <c r="O141" t="s">
        <v>35</v>
      </c>
      <c r="P141">
        <v>13881</v>
      </c>
      <c r="Q141" t="s">
        <v>36</v>
      </c>
      <c r="R141" t="s">
        <v>37</v>
      </c>
      <c r="S141" t="s">
        <v>38</v>
      </c>
      <c r="T141">
        <v>5240001189</v>
      </c>
      <c r="U141" t="s">
        <v>420</v>
      </c>
      <c r="V141">
        <v>524</v>
      </c>
      <c r="W141" t="s">
        <v>421</v>
      </c>
      <c r="X141" t="s">
        <v>392</v>
      </c>
      <c r="Y141" t="s">
        <v>42</v>
      </c>
      <c r="Z141">
        <v>1336.4</v>
      </c>
      <c r="AA141">
        <v>18.510000000000002</v>
      </c>
      <c r="AB141">
        <v>17.32</v>
      </c>
      <c r="AC141">
        <v>1336.4</v>
      </c>
    </row>
    <row r="142" spans="1:29">
      <c r="A142">
        <v>30000961</v>
      </c>
      <c r="B142" t="s">
        <v>370</v>
      </c>
      <c r="C142">
        <v>201112</v>
      </c>
      <c r="D142">
        <v>4011</v>
      </c>
      <c r="E142" t="s">
        <v>65</v>
      </c>
      <c r="F142">
        <v>52400</v>
      </c>
      <c r="G142" t="s">
        <v>66</v>
      </c>
      <c r="H142">
        <v>9</v>
      </c>
      <c r="I142" t="s">
        <v>51</v>
      </c>
      <c r="J142">
        <v>54</v>
      </c>
      <c r="K142" t="s">
        <v>52</v>
      </c>
      <c r="L142">
        <v>5249054</v>
      </c>
      <c r="M142" t="s">
        <v>53</v>
      </c>
      <c r="N142">
        <v>3600007</v>
      </c>
      <c r="O142" t="s">
        <v>35</v>
      </c>
      <c r="P142">
        <v>13881</v>
      </c>
      <c r="Q142" t="s">
        <v>36</v>
      </c>
      <c r="R142" t="s">
        <v>37</v>
      </c>
      <c r="S142" t="s">
        <v>38</v>
      </c>
      <c r="T142">
        <v>5240001030</v>
      </c>
      <c r="U142" t="s">
        <v>69</v>
      </c>
      <c r="V142">
        <v>524</v>
      </c>
      <c r="W142" t="s">
        <v>506</v>
      </c>
      <c r="X142">
        <v>1386</v>
      </c>
      <c r="Y142" t="s">
        <v>42</v>
      </c>
      <c r="Z142">
        <v>4328.1099999999997</v>
      </c>
      <c r="AA142">
        <v>52.59</v>
      </c>
      <c r="AB142">
        <v>52.69</v>
      </c>
      <c r="AC142">
        <v>4328.1099999999997</v>
      </c>
    </row>
    <row r="143" spans="1:29">
      <c r="A143">
        <v>30000961</v>
      </c>
      <c r="B143" t="s">
        <v>370</v>
      </c>
      <c r="C143">
        <v>201112</v>
      </c>
      <c r="D143">
        <v>4011</v>
      </c>
      <c r="E143" t="s">
        <v>65</v>
      </c>
      <c r="F143">
        <v>52400</v>
      </c>
      <c r="G143" t="s">
        <v>66</v>
      </c>
      <c r="H143">
        <v>9</v>
      </c>
      <c r="I143" t="s">
        <v>51</v>
      </c>
      <c r="J143">
        <v>56</v>
      </c>
      <c r="K143" t="s">
        <v>60</v>
      </c>
      <c r="L143">
        <v>5249054</v>
      </c>
      <c r="M143" t="s">
        <v>53</v>
      </c>
      <c r="N143">
        <v>3600007</v>
      </c>
      <c r="O143" t="s">
        <v>35</v>
      </c>
      <c r="P143">
        <v>13881</v>
      </c>
      <c r="Q143" t="s">
        <v>36</v>
      </c>
      <c r="R143" t="s">
        <v>37</v>
      </c>
      <c r="S143" t="s">
        <v>38</v>
      </c>
      <c r="T143">
        <v>5240001030</v>
      </c>
      <c r="U143" t="s">
        <v>69</v>
      </c>
      <c r="V143">
        <v>524</v>
      </c>
      <c r="W143" t="s">
        <v>506</v>
      </c>
      <c r="X143">
        <v>1386</v>
      </c>
      <c r="Y143" t="s">
        <v>42</v>
      </c>
      <c r="Z143">
        <v>227.8</v>
      </c>
      <c r="AA143">
        <v>2.77</v>
      </c>
      <c r="AB143">
        <v>2.77</v>
      </c>
      <c r="AC143">
        <v>227.8</v>
      </c>
    </row>
    <row r="144" spans="1:29">
      <c r="A144">
        <v>30000998</v>
      </c>
      <c r="B144" t="s">
        <v>370</v>
      </c>
      <c r="C144">
        <v>201112</v>
      </c>
      <c r="D144">
        <v>5201</v>
      </c>
      <c r="E144" t="s">
        <v>95</v>
      </c>
      <c r="F144">
        <v>52420</v>
      </c>
      <c r="G144" t="s">
        <v>50</v>
      </c>
      <c r="H144">
        <v>5</v>
      </c>
      <c r="I144" t="s">
        <v>32</v>
      </c>
      <c r="J144">
        <v>20</v>
      </c>
      <c r="K144" t="s">
        <v>33</v>
      </c>
      <c r="L144">
        <v>5240020</v>
      </c>
      <c r="M144" t="s">
        <v>34</v>
      </c>
      <c r="N144">
        <v>3600007</v>
      </c>
      <c r="O144" t="s">
        <v>35</v>
      </c>
      <c r="P144">
        <v>14572</v>
      </c>
      <c r="Q144" t="s">
        <v>104</v>
      </c>
      <c r="R144">
        <v>2004</v>
      </c>
      <c r="S144" t="s">
        <v>45</v>
      </c>
      <c r="T144">
        <v>298</v>
      </c>
      <c r="U144" t="s">
        <v>371</v>
      </c>
      <c r="V144">
        <v>524</v>
      </c>
      <c r="W144" t="s">
        <v>372</v>
      </c>
      <c r="X144" t="s">
        <v>373</v>
      </c>
      <c r="Y144" t="s">
        <v>42</v>
      </c>
      <c r="Z144">
        <v>368937</v>
      </c>
      <c r="AA144">
        <v>4482.83</v>
      </c>
      <c r="AB144">
        <v>4490.8999999999996</v>
      </c>
      <c r="AC144">
        <v>368937</v>
      </c>
    </row>
    <row r="145" spans="1:29">
      <c r="A145">
        <v>30000931</v>
      </c>
      <c r="B145" t="s">
        <v>398</v>
      </c>
      <c r="C145">
        <v>201112</v>
      </c>
      <c r="D145">
        <v>4011</v>
      </c>
      <c r="E145" t="s">
        <v>65</v>
      </c>
      <c r="F145">
        <v>52400</v>
      </c>
      <c r="G145" t="s">
        <v>66</v>
      </c>
      <c r="H145">
        <v>5</v>
      </c>
      <c r="I145" t="s">
        <v>32</v>
      </c>
      <c r="J145">
        <v>20</v>
      </c>
      <c r="K145" t="s">
        <v>33</v>
      </c>
      <c r="L145">
        <v>5240020</v>
      </c>
      <c r="M145" t="s">
        <v>34</v>
      </c>
      <c r="N145">
        <v>3600007</v>
      </c>
      <c r="O145" t="s">
        <v>35</v>
      </c>
      <c r="P145">
        <v>13881</v>
      </c>
      <c r="Q145" t="s">
        <v>36</v>
      </c>
      <c r="R145" t="s">
        <v>37</v>
      </c>
      <c r="S145" t="s">
        <v>38</v>
      </c>
      <c r="T145">
        <v>5240001297</v>
      </c>
      <c r="U145" t="s">
        <v>70</v>
      </c>
      <c r="V145">
        <v>524</v>
      </c>
      <c r="W145" t="s">
        <v>399</v>
      </c>
      <c r="X145">
        <v>1470</v>
      </c>
      <c r="Y145" t="s">
        <v>42</v>
      </c>
      <c r="Z145">
        <v>6135</v>
      </c>
      <c r="AA145">
        <v>74.540000000000006</v>
      </c>
      <c r="AB145">
        <v>72.62</v>
      </c>
      <c r="AC145">
        <v>6135</v>
      </c>
    </row>
    <row r="146" spans="1:29">
      <c r="A146">
        <v>30000484</v>
      </c>
      <c r="B146" s="1">
        <v>40703</v>
      </c>
      <c r="C146">
        <v>201109</v>
      </c>
      <c r="D146">
        <v>5501</v>
      </c>
      <c r="E146" t="s">
        <v>244</v>
      </c>
      <c r="F146">
        <v>52419</v>
      </c>
      <c r="G146" t="s">
        <v>31</v>
      </c>
      <c r="H146">
        <v>5</v>
      </c>
      <c r="I146" t="s">
        <v>32</v>
      </c>
      <c r="J146">
        <v>20</v>
      </c>
      <c r="K146" t="s">
        <v>33</v>
      </c>
      <c r="L146">
        <v>5240020</v>
      </c>
      <c r="M146" t="s">
        <v>34</v>
      </c>
      <c r="N146">
        <v>3600007</v>
      </c>
      <c r="O146" t="s">
        <v>35</v>
      </c>
      <c r="P146">
        <v>13882</v>
      </c>
      <c r="Q146" t="s">
        <v>126</v>
      </c>
      <c r="V146">
        <v>524</v>
      </c>
      <c r="W146" t="s">
        <v>507</v>
      </c>
      <c r="X146" t="s">
        <v>456</v>
      </c>
      <c r="Y146" t="s">
        <v>42</v>
      </c>
      <c r="Z146">
        <v>2574</v>
      </c>
      <c r="AA146">
        <v>35.020000000000003</v>
      </c>
      <c r="AB146">
        <v>32.840000000000003</v>
      </c>
      <c r="AC146">
        <v>2574</v>
      </c>
    </row>
    <row r="147" spans="1:29">
      <c r="A147">
        <v>30000483</v>
      </c>
      <c r="B147" t="s">
        <v>508</v>
      </c>
      <c r="C147">
        <v>201109</v>
      </c>
      <c r="D147">
        <v>4600</v>
      </c>
      <c r="E147" t="s">
        <v>256</v>
      </c>
      <c r="F147">
        <v>52400</v>
      </c>
      <c r="G147" t="s">
        <v>66</v>
      </c>
      <c r="H147">
        <v>9</v>
      </c>
      <c r="I147" t="s">
        <v>51</v>
      </c>
      <c r="J147">
        <v>58</v>
      </c>
      <c r="K147" t="s">
        <v>84</v>
      </c>
      <c r="L147">
        <v>5249058</v>
      </c>
      <c r="M147" t="s">
        <v>84</v>
      </c>
      <c r="N147">
        <v>3600007</v>
      </c>
      <c r="O147" t="s">
        <v>35</v>
      </c>
      <c r="P147">
        <v>13881</v>
      </c>
      <c r="Q147" t="s">
        <v>36</v>
      </c>
      <c r="V147">
        <v>524</v>
      </c>
      <c r="W147" t="s">
        <v>509</v>
      </c>
      <c r="X147">
        <v>1149</v>
      </c>
      <c r="Y147" t="s">
        <v>42</v>
      </c>
      <c r="Z147">
        <v>8799.9500000000007</v>
      </c>
      <c r="AA147">
        <v>113.11</v>
      </c>
      <c r="AB147">
        <v>114.38</v>
      </c>
      <c r="AC147">
        <v>8799.9500000000007</v>
      </c>
    </row>
    <row r="148" spans="1:29">
      <c r="A148">
        <v>30000484</v>
      </c>
      <c r="B148" t="s">
        <v>388</v>
      </c>
      <c r="C148">
        <v>201109</v>
      </c>
      <c r="D148">
        <v>5511</v>
      </c>
      <c r="E148" t="s">
        <v>230</v>
      </c>
      <c r="F148">
        <v>52419</v>
      </c>
      <c r="G148" t="s">
        <v>31</v>
      </c>
      <c r="H148">
        <v>5</v>
      </c>
      <c r="I148" t="s">
        <v>32</v>
      </c>
      <c r="J148">
        <v>20</v>
      </c>
      <c r="K148" t="s">
        <v>33</v>
      </c>
      <c r="L148">
        <v>5240020</v>
      </c>
      <c r="M148" t="s">
        <v>34</v>
      </c>
      <c r="N148">
        <v>3600007</v>
      </c>
      <c r="O148" t="s">
        <v>35</v>
      </c>
      <c r="P148">
        <v>13882</v>
      </c>
      <c r="Q148" t="s">
        <v>126</v>
      </c>
      <c r="V148">
        <v>524</v>
      </c>
      <c r="W148" t="s">
        <v>510</v>
      </c>
      <c r="X148" t="s">
        <v>423</v>
      </c>
      <c r="Y148" t="s">
        <v>42</v>
      </c>
      <c r="Z148">
        <v>2700</v>
      </c>
      <c r="AA148">
        <v>36.729999999999997</v>
      </c>
      <c r="AB148">
        <v>35.56</v>
      </c>
      <c r="AC148">
        <v>2700</v>
      </c>
    </row>
    <row r="149" spans="1:29">
      <c r="A149">
        <v>30001040</v>
      </c>
      <c r="B149" t="s">
        <v>370</v>
      </c>
      <c r="C149">
        <v>201112</v>
      </c>
      <c r="D149">
        <v>5201</v>
      </c>
      <c r="E149" t="s">
        <v>95</v>
      </c>
      <c r="F149">
        <v>52419</v>
      </c>
      <c r="G149" t="s">
        <v>31</v>
      </c>
      <c r="H149">
        <v>5</v>
      </c>
      <c r="I149" t="s">
        <v>32</v>
      </c>
      <c r="J149">
        <v>20</v>
      </c>
      <c r="K149" t="s">
        <v>33</v>
      </c>
      <c r="L149">
        <v>5240020</v>
      </c>
      <c r="M149" t="s">
        <v>34</v>
      </c>
      <c r="N149">
        <v>3600007</v>
      </c>
      <c r="O149" t="s">
        <v>35</v>
      </c>
      <c r="P149">
        <v>14577</v>
      </c>
      <c r="Q149" t="s">
        <v>159</v>
      </c>
      <c r="R149">
        <v>2004</v>
      </c>
      <c r="S149" t="s">
        <v>45</v>
      </c>
      <c r="T149">
        <v>284</v>
      </c>
      <c r="U149" t="s">
        <v>101</v>
      </c>
      <c r="V149">
        <v>524</v>
      </c>
      <c r="W149" t="s">
        <v>386</v>
      </c>
      <c r="X149" t="s">
        <v>387</v>
      </c>
      <c r="Y149" t="s">
        <v>42</v>
      </c>
      <c r="Z149">
        <v>27787</v>
      </c>
      <c r="AA149">
        <v>337.63</v>
      </c>
      <c r="AB149">
        <v>338.24</v>
      </c>
      <c r="AC149">
        <v>27787</v>
      </c>
    </row>
    <row r="150" spans="1:29">
      <c r="A150">
        <v>30000152</v>
      </c>
      <c r="B150" t="s">
        <v>367</v>
      </c>
      <c r="C150">
        <v>201106</v>
      </c>
      <c r="D150">
        <v>4210</v>
      </c>
      <c r="E150" t="s">
        <v>30</v>
      </c>
      <c r="F150">
        <v>52420</v>
      </c>
      <c r="G150" t="s">
        <v>50</v>
      </c>
      <c r="H150">
        <v>10</v>
      </c>
      <c r="I150" t="s">
        <v>115</v>
      </c>
      <c r="J150">
        <v>52</v>
      </c>
      <c r="K150" t="s">
        <v>116</v>
      </c>
      <c r="L150">
        <v>5249052</v>
      </c>
      <c r="M150" t="s">
        <v>116</v>
      </c>
      <c r="N150">
        <v>3600007</v>
      </c>
      <c r="O150" t="s">
        <v>35</v>
      </c>
      <c r="P150">
        <v>13881</v>
      </c>
      <c r="Q150" t="s">
        <v>36</v>
      </c>
      <c r="R150" t="s">
        <v>37</v>
      </c>
      <c r="S150" t="s">
        <v>38</v>
      </c>
      <c r="T150">
        <v>5240001182</v>
      </c>
      <c r="U150" t="s">
        <v>117</v>
      </c>
      <c r="V150">
        <v>524</v>
      </c>
      <c r="W150" t="s">
        <v>511</v>
      </c>
      <c r="X150" t="s">
        <v>512</v>
      </c>
      <c r="Y150" t="s">
        <v>42</v>
      </c>
      <c r="Z150">
        <v>2463.6799999999998</v>
      </c>
      <c r="AA150">
        <v>34.51</v>
      </c>
      <c r="AB150">
        <v>32.42</v>
      </c>
      <c r="AC150">
        <v>2463.6799999999998</v>
      </c>
    </row>
    <row r="151" spans="1:29">
      <c r="A151">
        <v>30000484</v>
      </c>
      <c r="B151" t="s">
        <v>388</v>
      </c>
      <c r="C151">
        <v>201109</v>
      </c>
      <c r="D151">
        <v>5201</v>
      </c>
      <c r="E151" t="s">
        <v>95</v>
      </c>
      <c r="F151">
        <v>52419</v>
      </c>
      <c r="G151" t="s">
        <v>31</v>
      </c>
      <c r="H151">
        <v>5</v>
      </c>
      <c r="I151" t="s">
        <v>32</v>
      </c>
      <c r="J151">
        <v>20</v>
      </c>
      <c r="K151" t="s">
        <v>33</v>
      </c>
      <c r="L151">
        <v>5240020</v>
      </c>
      <c r="M151" t="s">
        <v>34</v>
      </c>
      <c r="N151">
        <v>3600007</v>
      </c>
      <c r="O151" t="s">
        <v>35</v>
      </c>
      <c r="P151">
        <v>14577</v>
      </c>
      <c r="Q151" t="s">
        <v>159</v>
      </c>
      <c r="R151">
        <v>2004</v>
      </c>
      <c r="S151" t="s">
        <v>45</v>
      </c>
      <c r="T151">
        <v>283</v>
      </c>
      <c r="U151" t="s">
        <v>132</v>
      </c>
      <c r="V151">
        <v>524</v>
      </c>
      <c r="W151" t="s">
        <v>484</v>
      </c>
      <c r="X151" t="s">
        <v>485</v>
      </c>
      <c r="Y151" t="s">
        <v>42</v>
      </c>
      <c r="Z151">
        <v>340848</v>
      </c>
      <c r="AA151">
        <v>4637.3900000000003</v>
      </c>
      <c r="AB151">
        <v>4489.46</v>
      </c>
      <c r="AC151">
        <v>340848</v>
      </c>
    </row>
    <row r="152" spans="1:29">
      <c r="A152">
        <v>30000998</v>
      </c>
      <c r="B152" t="s">
        <v>370</v>
      </c>
      <c r="C152">
        <v>201112</v>
      </c>
      <c r="D152">
        <v>5201</v>
      </c>
      <c r="E152" t="s">
        <v>95</v>
      </c>
      <c r="F152">
        <v>52420</v>
      </c>
      <c r="G152" t="s">
        <v>50</v>
      </c>
      <c r="H152">
        <v>5</v>
      </c>
      <c r="I152" t="s">
        <v>32</v>
      </c>
      <c r="J152">
        <v>20</v>
      </c>
      <c r="K152" t="s">
        <v>33</v>
      </c>
      <c r="L152">
        <v>5240020</v>
      </c>
      <c r="M152" t="s">
        <v>34</v>
      </c>
      <c r="N152">
        <v>3600007</v>
      </c>
      <c r="O152" t="s">
        <v>35</v>
      </c>
      <c r="P152">
        <v>14576</v>
      </c>
      <c r="Q152" t="s">
        <v>100</v>
      </c>
      <c r="R152">
        <v>2004</v>
      </c>
      <c r="S152" t="s">
        <v>45</v>
      </c>
      <c r="T152">
        <v>297</v>
      </c>
      <c r="U152" t="s">
        <v>452</v>
      </c>
      <c r="V152">
        <v>524</v>
      </c>
      <c r="W152" t="s">
        <v>457</v>
      </c>
      <c r="X152" t="s">
        <v>458</v>
      </c>
      <c r="Y152" t="s">
        <v>42</v>
      </c>
      <c r="Z152">
        <v>51250</v>
      </c>
      <c r="AA152">
        <v>622.72</v>
      </c>
      <c r="AB152">
        <v>623.84</v>
      </c>
      <c r="AC152">
        <v>51250</v>
      </c>
    </row>
    <row r="153" spans="1:29">
      <c r="A153">
        <v>30001040</v>
      </c>
      <c r="B153" t="s">
        <v>502</v>
      </c>
      <c r="C153">
        <v>201112</v>
      </c>
      <c r="D153">
        <v>5201</v>
      </c>
      <c r="E153" t="s">
        <v>95</v>
      </c>
      <c r="F153">
        <v>52419</v>
      </c>
      <c r="G153" t="s">
        <v>31</v>
      </c>
      <c r="H153">
        <v>5</v>
      </c>
      <c r="I153" t="s">
        <v>32</v>
      </c>
      <c r="J153">
        <v>20</v>
      </c>
      <c r="K153" t="s">
        <v>33</v>
      </c>
      <c r="L153">
        <v>5240020</v>
      </c>
      <c r="M153" t="s">
        <v>34</v>
      </c>
      <c r="N153">
        <v>3600007</v>
      </c>
      <c r="O153" t="s">
        <v>35</v>
      </c>
      <c r="P153">
        <v>14572</v>
      </c>
      <c r="Q153" t="s">
        <v>104</v>
      </c>
      <c r="R153">
        <v>2004</v>
      </c>
      <c r="S153" t="s">
        <v>45</v>
      </c>
      <c r="T153">
        <v>283</v>
      </c>
      <c r="U153" t="s">
        <v>132</v>
      </c>
      <c r="V153">
        <v>524</v>
      </c>
      <c r="W153" t="s">
        <v>503</v>
      </c>
      <c r="X153" t="s">
        <v>504</v>
      </c>
      <c r="Y153" t="s">
        <v>42</v>
      </c>
      <c r="Z153">
        <v>783878</v>
      </c>
      <c r="AA153">
        <v>9524.64</v>
      </c>
      <c r="AB153">
        <v>9378.91</v>
      </c>
      <c r="AC153">
        <v>783878</v>
      </c>
    </row>
    <row r="154" spans="1:29">
      <c r="A154">
        <v>30001040</v>
      </c>
      <c r="B154" t="s">
        <v>370</v>
      </c>
      <c r="C154">
        <v>201112</v>
      </c>
      <c r="D154">
        <v>5201</v>
      </c>
      <c r="E154" t="s">
        <v>95</v>
      </c>
      <c r="F154">
        <v>52419</v>
      </c>
      <c r="G154" t="s">
        <v>31</v>
      </c>
      <c r="H154">
        <v>5</v>
      </c>
      <c r="I154" t="s">
        <v>32</v>
      </c>
      <c r="J154">
        <v>20</v>
      </c>
      <c r="K154" t="s">
        <v>33</v>
      </c>
      <c r="L154">
        <v>5240020</v>
      </c>
      <c r="M154" t="s">
        <v>34</v>
      </c>
      <c r="N154">
        <v>3600007</v>
      </c>
      <c r="O154" t="s">
        <v>35</v>
      </c>
      <c r="P154">
        <v>14574</v>
      </c>
      <c r="Q154" t="s">
        <v>140</v>
      </c>
      <c r="R154">
        <v>2004</v>
      </c>
      <c r="S154" t="s">
        <v>45</v>
      </c>
      <c r="T154">
        <v>284</v>
      </c>
      <c r="U154" t="s">
        <v>101</v>
      </c>
      <c r="V154">
        <v>524</v>
      </c>
      <c r="W154" t="s">
        <v>386</v>
      </c>
      <c r="X154" t="s">
        <v>387</v>
      </c>
      <c r="Y154" t="s">
        <v>42</v>
      </c>
      <c r="Z154">
        <v>12400</v>
      </c>
      <c r="AA154">
        <v>150.66999999999999</v>
      </c>
      <c r="AB154">
        <v>150.94</v>
      </c>
      <c r="AC154">
        <v>12400</v>
      </c>
    </row>
    <row r="155" spans="1:29">
      <c r="A155">
        <v>30001182</v>
      </c>
      <c r="B155" t="s">
        <v>406</v>
      </c>
      <c r="C155">
        <v>201113</v>
      </c>
      <c r="D155">
        <v>5201</v>
      </c>
      <c r="E155" t="s">
        <v>95</v>
      </c>
      <c r="F155">
        <v>52419</v>
      </c>
      <c r="G155" t="s">
        <v>31</v>
      </c>
      <c r="H155">
        <v>5</v>
      </c>
      <c r="I155" t="s">
        <v>32</v>
      </c>
      <c r="J155">
        <v>20</v>
      </c>
      <c r="K155" t="s">
        <v>33</v>
      </c>
      <c r="L155">
        <v>5240020</v>
      </c>
      <c r="M155" t="s">
        <v>34</v>
      </c>
      <c r="N155">
        <v>3600007</v>
      </c>
      <c r="O155" t="s">
        <v>35</v>
      </c>
      <c r="P155">
        <v>14576</v>
      </c>
      <c r="Q155" t="s">
        <v>100</v>
      </c>
      <c r="R155">
        <v>2004</v>
      </c>
      <c r="S155" t="s">
        <v>45</v>
      </c>
      <c r="T155">
        <v>283</v>
      </c>
      <c r="U155" t="s">
        <v>132</v>
      </c>
      <c r="V155">
        <v>524</v>
      </c>
      <c r="W155" t="s">
        <v>445</v>
      </c>
      <c r="X155">
        <v>30000401</v>
      </c>
      <c r="Y155" t="s">
        <v>42</v>
      </c>
      <c r="Z155">
        <v>152234</v>
      </c>
      <c r="AA155">
        <v>2117.3000000000002</v>
      </c>
      <c r="AB155">
        <v>2013.98</v>
      </c>
      <c r="AC155">
        <v>152234</v>
      </c>
    </row>
    <row r="156" spans="1:29">
      <c r="A156">
        <v>30001182</v>
      </c>
      <c r="B156" t="s">
        <v>406</v>
      </c>
      <c r="C156">
        <v>201113</v>
      </c>
      <c r="D156">
        <v>5201</v>
      </c>
      <c r="E156" t="s">
        <v>95</v>
      </c>
      <c r="F156">
        <v>52419</v>
      </c>
      <c r="G156" t="s">
        <v>31</v>
      </c>
      <c r="H156">
        <v>5</v>
      </c>
      <c r="I156" t="s">
        <v>32</v>
      </c>
      <c r="J156">
        <v>20</v>
      </c>
      <c r="K156" t="s">
        <v>33</v>
      </c>
      <c r="L156">
        <v>5240020</v>
      </c>
      <c r="M156" t="s">
        <v>34</v>
      </c>
      <c r="N156">
        <v>3600007</v>
      </c>
      <c r="O156" t="s">
        <v>35</v>
      </c>
      <c r="P156">
        <v>14577</v>
      </c>
      <c r="Q156" t="s">
        <v>159</v>
      </c>
      <c r="R156">
        <v>2004</v>
      </c>
      <c r="S156" t="s">
        <v>45</v>
      </c>
      <c r="T156">
        <v>283</v>
      </c>
      <c r="U156" t="s">
        <v>132</v>
      </c>
      <c r="V156">
        <v>524</v>
      </c>
      <c r="W156" t="s">
        <v>513</v>
      </c>
      <c r="X156">
        <v>30000401</v>
      </c>
      <c r="Y156" t="s">
        <v>42</v>
      </c>
      <c r="Z156">
        <v>-291335</v>
      </c>
      <c r="AA156">
        <v>-4051.95</v>
      </c>
      <c r="AB156">
        <v>-3854.22</v>
      </c>
      <c r="AC156">
        <v>-291335</v>
      </c>
    </row>
    <row r="157" spans="1:29">
      <c r="A157">
        <v>30000484</v>
      </c>
      <c r="B157" t="s">
        <v>388</v>
      </c>
      <c r="C157">
        <v>201109</v>
      </c>
      <c r="D157">
        <v>4100</v>
      </c>
      <c r="E157" t="s">
        <v>125</v>
      </c>
      <c r="F157">
        <v>52419</v>
      </c>
      <c r="G157" t="s">
        <v>31</v>
      </c>
      <c r="H157">
        <v>5</v>
      </c>
      <c r="I157" t="s">
        <v>32</v>
      </c>
      <c r="J157">
        <v>20</v>
      </c>
      <c r="K157" t="s">
        <v>33</v>
      </c>
      <c r="L157">
        <v>5240020</v>
      </c>
      <c r="M157" t="s">
        <v>34</v>
      </c>
      <c r="N157">
        <v>3600007</v>
      </c>
      <c r="O157" t="s">
        <v>35</v>
      </c>
      <c r="P157">
        <v>13882</v>
      </c>
      <c r="Q157" t="s">
        <v>126</v>
      </c>
      <c r="R157" t="s">
        <v>37</v>
      </c>
      <c r="S157" t="s">
        <v>38</v>
      </c>
      <c r="T157">
        <v>5240001022</v>
      </c>
      <c r="U157" t="s">
        <v>514</v>
      </c>
      <c r="V157">
        <v>524</v>
      </c>
      <c r="W157" t="s">
        <v>515</v>
      </c>
      <c r="X157" t="s">
        <v>423</v>
      </c>
      <c r="Y157" t="s">
        <v>42</v>
      </c>
      <c r="Z157">
        <v>3000</v>
      </c>
      <c r="AA157">
        <v>40.82</v>
      </c>
      <c r="AB157">
        <v>39.520000000000003</v>
      </c>
      <c r="AC157">
        <v>3000</v>
      </c>
    </row>
    <row r="158" spans="1:29">
      <c r="A158">
        <v>30000484</v>
      </c>
      <c r="B158" t="s">
        <v>388</v>
      </c>
      <c r="C158">
        <v>201109</v>
      </c>
      <c r="D158">
        <v>5201</v>
      </c>
      <c r="E158" t="s">
        <v>95</v>
      </c>
      <c r="F158">
        <v>52419</v>
      </c>
      <c r="G158" t="s">
        <v>31</v>
      </c>
      <c r="H158">
        <v>5</v>
      </c>
      <c r="I158" t="s">
        <v>32</v>
      </c>
      <c r="J158">
        <v>20</v>
      </c>
      <c r="K158" t="s">
        <v>33</v>
      </c>
      <c r="L158">
        <v>5240020</v>
      </c>
      <c r="M158" t="s">
        <v>34</v>
      </c>
      <c r="N158">
        <v>3600007</v>
      </c>
      <c r="O158" t="s">
        <v>35</v>
      </c>
      <c r="P158">
        <v>14577</v>
      </c>
      <c r="Q158" t="s">
        <v>159</v>
      </c>
      <c r="R158">
        <v>2004</v>
      </c>
      <c r="S158" t="s">
        <v>45</v>
      </c>
      <c r="T158">
        <v>283</v>
      </c>
      <c r="U158" t="s">
        <v>132</v>
      </c>
      <c r="V158">
        <v>524</v>
      </c>
      <c r="W158" t="s">
        <v>484</v>
      </c>
      <c r="X158" t="s">
        <v>485</v>
      </c>
      <c r="Y158" t="s">
        <v>42</v>
      </c>
      <c r="Z158">
        <v>473814</v>
      </c>
      <c r="AA158">
        <v>6446.45</v>
      </c>
      <c r="AB158">
        <v>6240.81</v>
      </c>
      <c r="AC158">
        <v>473814</v>
      </c>
    </row>
    <row r="159" spans="1:29">
      <c r="A159">
        <v>30000484</v>
      </c>
      <c r="B159" t="s">
        <v>388</v>
      </c>
      <c r="C159">
        <v>201109</v>
      </c>
      <c r="D159">
        <v>4010</v>
      </c>
      <c r="E159" t="s">
        <v>81</v>
      </c>
      <c r="F159">
        <v>52419</v>
      </c>
      <c r="G159" t="s">
        <v>31</v>
      </c>
      <c r="H159">
        <v>5</v>
      </c>
      <c r="I159" t="s">
        <v>32</v>
      </c>
      <c r="J159">
        <v>20</v>
      </c>
      <c r="K159" t="s">
        <v>33</v>
      </c>
      <c r="L159">
        <v>5240020</v>
      </c>
      <c r="M159" t="s">
        <v>34</v>
      </c>
      <c r="N159">
        <v>3600007</v>
      </c>
      <c r="O159" t="s">
        <v>35</v>
      </c>
      <c r="P159">
        <v>13880</v>
      </c>
      <c r="Q159" t="s">
        <v>82</v>
      </c>
      <c r="R159" t="s">
        <v>37</v>
      </c>
      <c r="S159" t="s">
        <v>38</v>
      </c>
      <c r="T159">
        <v>5240001154</v>
      </c>
      <c r="U159" t="s">
        <v>39</v>
      </c>
      <c r="V159">
        <v>524</v>
      </c>
      <c r="W159" t="s">
        <v>516</v>
      </c>
      <c r="X159" t="s">
        <v>401</v>
      </c>
      <c r="Y159" t="s">
        <v>42</v>
      </c>
      <c r="Z159">
        <v>51174</v>
      </c>
      <c r="AA159">
        <v>696.24</v>
      </c>
      <c r="AB159">
        <v>674.03</v>
      </c>
      <c r="AC159">
        <v>51174</v>
      </c>
    </row>
    <row r="160" spans="1:29">
      <c r="A160">
        <v>30000931</v>
      </c>
      <c r="B160" t="s">
        <v>398</v>
      </c>
      <c r="C160">
        <v>201112</v>
      </c>
      <c r="D160">
        <v>4010</v>
      </c>
      <c r="E160" t="s">
        <v>81</v>
      </c>
      <c r="F160">
        <v>52400</v>
      </c>
      <c r="G160" t="s">
        <v>66</v>
      </c>
      <c r="H160">
        <v>5</v>
      </c>
      <c r="I160" t="s">
        <v>32</v>
      </c>
      <c r="J160">
        <v>20</v>
      </c>
      <c r="K160" t="s">
        <v>33</v>
      </c>
      <c r="L160">
        <v>5240020</v>
      </c>
      <c r="M160" t="s">
        <v>34</v>
      </c>
      <c r="N160">
        <v>3600007</v>
      </c>
      <c r="O160" t="s">
        <v>35</v>
      </c>
      <c r="P160">
        <v>13880</v>
      </c>
      <c r="Q160" t="s">
        <v>82</v>
      </c>
      <c r="R160" t="s">
        <v>37</v>
      </c>
      <c r="S160" t="s">
        <v>38</v>
      </c>
      <c r="T160">
        <v>5240001212</v>
      </c>
      <c r="U160" t="s">
        <v>114</v>
      </c>
      <c r="V160">
        <v>524</v>
      </c>
      <c r="W160" t="s">
        <v>399</v>
      </c>
      <c r="X160">
        <v>1470</v>
      </c>
      <c r="Y160" t="s">
        <v>42</v>
      </c>
      <c r="Z160">
        <v>20305.75</v>
      </c>
      <c r="AA160">
        <v>246.73</v>
      </c>
      <c r="AB160">
        <v>240.36</v>
      </c>
      <c r="AC160">
        <v>20305.75</v>
      </c>
    </row>
    <row r="161" spans="1:29">
      <c r="A161">
        <v>30000748</v>
      </c>
      <c r="B161" t="s">
        <v>395</v>
      </c>
      <c r="C161">
        <v>201111</v>
      </c>
      <c r="D161">
        <v>4100</v>
      </c>
      <c r="E161" t="s">
        <v>125</v>
      </c>
      <c r="F161">
        <v>52419</v>
      </c>
      <c r="G161" t="s">
        <v>31</v>
      </c>
      <c r="H161">
        <v>5</v>
      </c>
      <c r="I161" t="s">
        <v>32</v>
      </c>
      <c r="J161">
        <v>20</v>
      </c>
      <c r="K161" t="s">
        <v>33</v>
      </c>
      <c r="L161">
        <v>5240020</v>
      </c>
      <c r="M161" t="s">
        <v>34</v>
      </c>
      <c r="N161">
        <v>3600007</v>
      </c>
      <c r="O161" t="s">
        <v>35</v>
      </c>
      <c r="P161">
        <v>13882</v>
      </c>
      <c r="Q161" t="s">
        <v>126</v>
      </c>
      <c r="R161" t="s">
        <v>37</v>
      </c>
      <c r="S161" t="s">
        <v>38</v>
      </c>
      <c r="T161">
        <v>5240001154</v>
      </c>
      <c r="U161" t="s">
        <v>39</v>
      </c>
      <c r="V161">
        <v>524</v>
      </c>
      <c r="W161" t="s">
        <v>517</v>
      </c>
      <c r="X161" t="s">
        <v>397</v>
      </c>
      <c r="Y161" t="s">
        <v>42</v>
      </c>
      <c r="Z161">
        <v>300</v>
      </c>
      <c r="AA161">
        <v>3.77</v>
      </c>
      <c r="AB161">
        <v>3.71</v>
      </c>
      <c r="AC161">
        <v>300</v>
      </c>
    </row>
    <row r="162" spans="1:29">
      <c r="A162">
        <v>30000222</v>
      </c>
      <c r="B162" t="s">
        <v>451</v>
      </c>
      <c r="C162">
        <v>201107</v>
      </c>
      <c r="D162">
        <v>5201</v>
      </c>
      <c r="E162" t="s">
        <v>95</v>
      </c>
      <c r="F162">
        <v>52420</v>
      </c>
      <c r="G162" t="s">
        <v>50</v>
      </c>
      <c r="H162">
        <v>5</v>
      </c>
      <c r="I162" t="s">
        <v>32</v>
      </c>
      <c r="J162">
        <v>20</v>
      </c>
      <c r="K162" t="s">
        <v>33</v>
      </c>
      <c r="L162">
        <v>5240020</v>
      </c>
      <c r="M162" t="s">
        <v>34</v>
      </c>
      <c r="N162">
        <v>3600007</v>
      </c>
      <c r="O162" t="s">
        <v>35</v>
      </c>
      <c r="P162">
        <v>13890</v>
      </c>
      <c r="Q162" t="s">
        <v>518</v>
      </c>
      <c r="R162">
        <v>2004</v>
      </c>
      <c r="S162" t="s">
        <v>45</v>
      </c>
      <c r="T162">
        <v>298</v>
      </c>
      <c r="U162" t="s">
        <v>371</v>
      </c>
      <c r="V162">
        <v>524</v>
      </c>
      <c r="W162" t="s">
        <v>519</v>
      </c>
      <c r="X162" t="s">
        <v>520</v>
      </c>
      <c r="Y162" t="s">
        <v>42</v>
      </c>
      <c r="Z162">
        <v>3405</v>
      </c>
      <c r="AA162">
        <v>47.86</v>
      </c>
      <c r="AB162">
        <v>44.88</v>
      </c>
      <c r="AC162">
        <v>3405</v>
      </c>
    </row>
    <row r="163" spans="1:29">
      <c r="A163">
        <v>30000384</v>
      </c>
      <c r="B163" t="s">
        <v>376</v>
      </c>
      <c r="C163">
        <v>201108</v>
      </c>
      <c r="D163">
        <v>4010</v>
      </c>
      <c r="E163" t="s">
        <v>81</v>
      </c>
      <c r="F163">
        <v>52400</v>
      </c>
      <c r="G163" t="s">
        <v>66</v>
      </c>
      <c r="H163">
        <v>9</v>
      </c>
      <c r="I163" t="s">
        <v>51</v>
      </c>
      <c r="J163">
        <v>58</v>
      </c>
      <c r="K163" t="s">
        <v>84</v>
      </c>
      <c r="L163">
        <v>5249058</v>
      </c>
      <c r="M163" t="s">
        <v>84</v>
      </c>
      <c r="N163">
        <v>3600007</v>
      </c>
      <c r="O163" t="s">
        <v>35</v>
      </c>
      <c r="P163">
        <v>13880</v>
      </c>
      <c r="Q163" t="s">
        <v>82</v>
      </c>
      <c r="R163" t="s">
        <v>37</v>
      </c>
      <c r="S163" t="s">
        <v>38</v>
      </c>
      <c r="T163">
        <v>5240001057</v>
      </c>
      <c r="U163" t="s">
        <v>85</v>
      </c>
      <c r="V163">
        <v>524</v>
      </c>
      <c r="W163" t="s">
        <v>377</v>
      </c>
      <c r="X163">
        <v>968</v>
      </c>
      <c r="Y163" t="s">
        <v>42</v>
      </c>
      <c r="Z163">
        <v>8375.5</v>
      </c>
      <c r="AA163">
        <v>116.49</v>
      </c>
      <c r="AB163">
        <v>110.81</v>
      </c>
      <c r="AC163">
        <v>8375.5</v>
      </c>
    </row>
    <row r="164" spans="1:29">
      <c r="A164">
        <v>10005214</v>
      </c>
      <c r="B164" t="s">
        <v>508</v>
      </c>
      <c r="C164">
        <v>201109</v>
      </c>
      <c r="D164">
        <v>6990</v>
      </c>
      <c r="E164" t="s">
        <v>521</v>
      </c>
      <c r="F164">
        <v>52400</v>
      </c>
      <c r="G164" t="s">
        <v>66</v>
      </c>
      <c r="H164">
        <v>10</v>
      </c>
      <c r="I164" t="s">
        <v>115</v>
      </c>
      <c r="J164">
        <v>52</v>
      </c>
      <c r="K164" t="s">
        <v>116</v>
      </c>
      <c r="L164">
        <v>5249052</v>
      </c>
      <c r="M164" t="s">
        <v>116</v>
      </c>
      <c r="N164">
        <v>3600007</v>
      </c>
      <c r="O164" t="s">
        <v>35</v>
      </c>
      <c r="P164">
        <v>14572</v>
      </c>
      <c r="Q164" t="s">
        <v>104</v>
      </c>
      <c r="V164">
        <v>524</v>
      </c>
      <c r="W164" t="s">
        <v>522</v>
      </c>
      <c r="Y164" t="s">
        <v>42</v>
      </c>
      <c r="Z164">
        <v>125380</v>
      </c>
      <c r="AA164">
        <v>1611.57</v>
      </c>
      <c r="AB164">
        <v>1629.62</v>
      </c>
      <c r="AC164">
        <v>125380</v>
      </c>
    </row>
    <row r="165" spans="1:29">
      <c r="A165">
        <v>30001056</v>
      </c>
      <c r="B165" t="s">
        <v>380</v>
      </c>
      <c r="C165">
        <v>201112</v>
      </c>
      <c r="D165">
        <v>5201</v>
      </c>
      <c r="E165" t="s">
        <v>95</v>
      </c>
      <c r="F165">
        <v>52417</v>
      </c>
      <c r="G165" t="s">
        <v>193</v>
      </c>
      <c r="H165">
        <v>5</v>
      </c>
      <c r="I165" t="s">
        <v>32</v>
      </c>
      <c r="J165">
        <v>20</v>
      </c>
      <c r="K165" t="s">
        <v>33</v>
      </c>
      <c r="L165">
        <v>5240020</v>
      </c>
      <c r="M165" t="s">
        <v>34</v>
      </c>
      <c r="N165">
        <v>3600007</v>
      </c>
      <c r="O165" t="s">
        <v>35</v>
      </c>
      <c r="P165">
        <v>14572</v>
      </c>
      <c r="Q165" t="s">
        <v>104</v>
      </c>
      <c r="R165">
        <v>2004</v>
      </c>
      <c r="S165" t="s">
        <v>45</v>
      </c>
      <c r="T165">
        <v>286</v>
      </c>
      <c r="U165" t="s">
        <v>196</v>
      </c>
      <c r="V165">
        <v>524</v>
      </c>
      <c r="W165" t="s">
        <v>381</v>
      </c>
      <c r="X165" t="s">
        <v>382</v>
      </c>
      <c r="Y165" t="s">
        <v>42</v>
      </c>
      <c r="Z165">
        <v>311893</v>
      </c>
      <c r="AA165">
        <v>3789.71</v>
      </c>
      <c r="AB165">
        <v>3796.53</v>
      </c>
      <c r="AC165">
        <v>311893</v>
      </c>
    </row>
    <row r="166" spans="1:29">
      <c r="A166">
        <v>30001056</v>
      </c>
      <c r="B166" t="s">
        <v>380</v>
      </c>
      <c r="C166">
        <v>201112</v>
      </c>
      <c r="D166">
        <v>5201</v>
      </c>
      <c r="E166" t="s">
        <v>95</v>
      </c>
      <c r="F166">
        <v>52417</v>
      </c>
      <c r="G166" t="s">
        <v>193</v>
      </c>
      <c r="H166">
        <v>5</v>
      </c>
      <c r="I166" t="s">
        <v>32</v>
      </c>
      <c r="J166">
        <v>20</v>
      </c>
      <c r="K166" t="s">
        <v>33</v>
      </c>
      <c r="L166">
        <v>5240020</v>
      </c>
      <c r="M166" t="s">
        <v>34</v>
      </c>
      <c r="N166">
        <v>3600007</v>
      </c>
      <c r="O166" t="s">
        <v>35</v>
      </c>
      <c r="P166">
        <v>14575</v>
      </c>
      <c r="Q166" t="s">
        <v>223</v>
      </c>
      <c r="R166">
        <v>2004</v>
      </c>
      <c r="S166" t="s">
        <v>45</v>
      </c>
      <c r="T166">
        <v>286</v>
      </c>
      <c r="U166" t="s">
        <v>196</v>
      </c>
      <c r="V166">
        <v>524</v>
      </c>
      <c r="W166" t="s">
        <v>381</v>
      </c>
      <c r="X166" t="s">
        <v>382</v>
      </c>
      <c r="Y166" t="s">
        <v>42</v>
      </c>
      <c r="Z166">
        <v>6500</v>
      </c>
      <c r="AA166">
        <v>78.98</v>
      </c>
      <c r="AB166">
        <v>79.12</v>
      </c>
      <c r="AC166">
        <v>6500</v>
      </c>
    </row>
    <row r="167" spans="1:29">
      <c r="A167">
        <v>30001040</v>
      </c>
      <c r="B167" t="s">
        <v>408</v>
      </c>
      <c r="C167">
        <v>201112</v>
      </c>
      <c r="D167">
        <v>5110</v>
      </c>
      <c r="E167" t="s">
        <v>175</v>
      </c>
      <c r="F167">
        <v>52419</v>
      </c>
      <c r="G167" t="s">
        <v>31</v>
      </c>
      <c r="H167">
        <v>9</v>
      </c>
      <c r="I167" t="s">
        <v>51</v>
      </c>
      <c r="J167">
        <v>54</v>
      </c>
      <c r="K167" t="s">
        <v>52</v>
      </c>
      <c r="L167">
        <v>5249054</v>
      </c>
      <c r="M167" t="s">
        <v>53</v>
      </c>
      <c r="N167">
        <v>3600007</v>
      </c>
      <c r="O167" t="s">
        <v>35</v>
      </c>
      <c r="P167">
        <v>13883</v>
      </c>
      <c r="Q167" t="s">
        <v>54</v>
      </c>
      <c r="R167">
        <v>2005</v>
      </c>
      <c r="S167" t="s">
        <v>145</v>
      </c>
      <c r="T167" t="s">
        <v>176</v>
      </c>
      <c r="U167" t="s">
        <v>177</v>
      </c>
      <c r="V167">
        <v>524</v>
      </c>
      <c r="W167" t="s">
        <v>409</v>
      </c>
      <c r="X167" t="s">
        <v>410</v>
      </c>
      <c r="Y167" t="s">
        <v>42</v>
      </c>
      <c r="Z167">
        <v>926.23</v>
      </c>
      <c r="AA167">
        <v>11.26</v>
      </c>
      <c r="AB167">
        <v>10.97</v>
      </c>
      <c r="AC167">
        <v>926.23</v>
      </c>
    </row>
    <row r="168" spans="1:29">
      <c r="A168">
        <v>30001040</v>
      </c>
      <c r="B168" t="s">
        <v>408</v>
      </c>
      <c r="C168">
        <v>201112</v>
      </c>
      <c r="D168">
        <v>5110</v>
      </c>
      <c r="E168" t="s">
        <v>175</v>
      </c>
      <c r="F168">
        <v>52419</v>
      </c>
      <c r="G168" t="s">
        <v>31</v>
      </c>
      <c r="H168">
        <v>9</v>
      </c>
      <c r="I168" t="s">
        <v>51</v>
      </c>
      <c r="J168">
        <v>56</v>
      </c>
      <c r="K168" t="s">
        <v>60</v>
      </c>
      <c r="L168">
        <v>5249054</v>
      </c>
      <c r="M168" t="s">
        <v>53</v>
      </c>
      <c r="N168">
        <v>3600007</v>
      </c>
      <c r="O168" t="s">
        <v>35</v>
      </c>
      <c r="P168">
        <v>13883</v>
      </c>
      <c r="Q168" t="s">
        <v>54</v>
      </c>
      <c r="R168">
        <v>2005</v>
      </c>
      <c r="S168" t="s">
        <v>145</v>
      </c>
      <c r="T168" t="s">
        <v>176</v>
      </c>
      <c r="U168" t="s">
        <v>177</v>
      </c>
      <c r="V168">
        <v>524</v>
      </c>
      <c r="W168" t="s">
        <v>409</v>
      </c>
      <c r="X168" t="s">
        <v>410</v>
      </c>
      <c r="Y168" t="s">
        <v>42</v>
      </c>
      <c r="Z168">
        <v>48.75</v>
      </c>
      <c r="AA168">
        <v>0.59</v>
      </c>
      <c r="AB168">
        <v>0.57999999999999996</v>
      </c>
      <c r="AC168">
        <v>48.75</v>
      </c>
    </row>
    <row r="169" spans="1:29">
      <c r="A169">
        <v>30000903</v>
      </c>
      <c r="B169" s="1">
        <v>40824</v>
      </c>
      <c r="C169">
        <v>201111</v>
      </c>
      <c r="D169">
        <v>5501</v>
      </c>
      <c r="E169" t="s">
        <v>244</v>
      </c>
      <c r="F169">
        <v>52419</v>
      </c>
      <c r="G169" t="s">
        <v>31</v>
      </c>
      <c r="H169">
        <v>9</v>
      </c>
      <c r="I169" t="s">
        <v>51</v>
      </c>
      <c r="J169">
        <v>54</v>
      </c>
      <c r="K169" t="s">
        <v>52</v>
      </c>
      <c r="L169">
        <v>5249054</v>
      </c>
      <c r="M169" t="s">
        <v>53</v>
      </c>
      <c r="N169">
        <v>3600007</v>
      </c>
      <c r="O169" t="s">
        <v>35</v>
      </c>
      <c r="P169">
        <v>13883</v>
      </c>
      <c r="Q169" t="s">
        <v>54</v>
      </c>
      <c r="V169">
        <v>524</v>
      </c>
      <c r="W169" t="s">
        <v>523</v>
      </c>
      <c r="X169">
        <v>30000401</v>
      </c>
      <c r="Y169" t="s">
        <v>42</v>
      </c>
      <c r="Z169">
        <v>-23.75</v>
      </c>
      <c r="AA169">
        <v>-0.33</v>
      </c>
      <c r="AB169">
        <v>-0.3</v>
      </c>
      <c r="AC169">
        <v>-23.75</v>
      </c>
    </row>
    <row r="170" spans="1:29">
      <c r="A170">
        <v>30000903</v>
      </c>
      <c r="B170" s="1">
        <v>40824</v>
      </c>
      <c r="C170">
        <v>201111</v>
      </c>
      <c r="D170">
        <v>5501</v>
      </c>
      <c r="E170" t="s">
        <v>244</v>
      </c>
      <c r="F170">
        <v>52419</v>
      </c>
      <c r="G170" t="s">
        <v>31</v>
      </c>
      <c r="H170">
        <v>9</v>
      </c>
      <c r="I170" t="s">
        <v>51</v>
      </c>
      <c r="J170">
        <v>56</v>
      </c>
      <c r="K170" t="s">
        <v>60</v>
      </c>
      <c r="L170">
        <v>5249054</v>
      </c>
      <c r="M170" t="s">
        <v>53</v>
      </c>
      <c r="N170">
        <v>3600007</v>
      </c>
      <c r="O170" t="s">
        <v>35</v>
      </c>
      <c r="P170">
        <v>13883</v>
      </c>
      <c r="Q170" t="s">
        <v>54</v>
      </c>
      <c r="V170">
        <v>524</v>
      </c>
      <c r="W170" t="s">
        <v>523</v>
      </c>
      <c r="X170">
        <v>30000401</v>
      </c>
      <c r="Y170" t="s">
        <v>42</v>
      </c>
      <c r="Z170">
        <v>-1.25</v>
      </c>
      <c r="AA170">
        <v>-0.02</v>
      </c>
      <c r="AB170">
        <v>-0.02</v>
      </c>
      <c r="AC170">
        <v>-1.25</v>
      </c>
    </row>
    <row r="171" spans="1:29">
      <c r="A171">
        <v>30000651</v>
      </c>
      <c r="B171" t="s">
        <v>418</v>
      </c>
      <c r="C171">
        <v>201110</v>
      </c>
      <c r="D171">
        <v>4011</v>
      </c>
      <c r="E171" t="s">
        <v>65</v>
      </c>
      <c r="F171">
        <v>52400</v>
      </c>
      <c r="G171" t="s">
        <v>66</v>
      </c>
      <c r="H171">
        <v>9</v>
      </c>
      <c r="I171" t="s">
        <v>51</v>
      </c>
      <c r="J171">
        <v>59</v>
      </c>
      <c r="K171" t="s">
        <v>91</v>
      </c>
      <c r="L171">
        <v>5249059</v>
      </c>
      <c r="M171" t="s">
        <v>91</v>
      </c>
      <c r="N171">
        <v>3600007</v>
      </c>
      <c r="O171" t="s">
        <v>35</v>
      </c>
      <c r="P171">
        <v>13881</v>
      </c>
      <c r="Q171" t="s">
        <v>36</v>
      </c>
      <c r="R171" t="s">
        <v>37</v>
      </c>
      <c r="S171" t="s">
        <v>38</v>
      </c>
      <c r="T171">
        <v>5240001299</v>
      </c>
      <c r="U171" t="s">
        <v>92</v>
      </c>
      <c r="V171">
        <v>524</v>
      </c>
      <c r="W171" t="s">
        <v>419</v>
      </c>
      <c r="X171">
        <v>1201</v>
      </c>
      <c r="Y171" t="s">
        <v>42</v>
      </c>
      <c r="Z171">
        <v>3411</v>
      </c>
      <c r="AA171">
        <v>43.73</v>
      </c>
      <c r="AB171">
        <v>44.22</v>
      </c>
      <c r="AC171">
        <v>3411</v>
      </c>
    </row>
    <row r="172" spans="1:29">
      <c r="A172">
        <v>30000903</v>
      </c>
      <c r="B172" t="s">
        <v>388</v>
      </c>
      <c r="C172">
        <v>201111</v>
      </c>
      <c r="D172">
        <v>4011</v>
      </c>
      <c r="E172" t="s">
        <v>65</v>
      </c>
      <c r="F172">
        <v>52419</v>
      </c>
      <c r="G172" t="s">
        <v>31</v>
      </c>
      <c r="H172">
        <v>5</v>
      </c>
      <c r="I172" t="s">
        <v>32</v>
      </c>
      <c r="J172">
        <v>20</v>
      </c>
      <c r="K172" t="s">
        <v>33</v>
      </c>
      <c r="L172">
        <v>5240020</v>
      </c>
      <c r="M172" t="s">
        <v>34</v>
      </c>
      <c r="N172">
        <v>3600007</v>
      </c>
      <c r="O172" t="s">
        <v>35</v>
      </c>
      <c r="P172">
        <v>13880</v>
      </c>
      <c r="Q172" t="s">
        <v>82</v>
      </c>
      <c r="R172" t="s">
        <v>37</v>
      </c>
      <c r="S172" t="s">
        <v>38</v>
      </c>
      <c r="T172">
        <v>5240001154</v>
      </c>
      <c r="U172" t="s">
        <v>39</v>
      </c>
      <c r="V172">
        <v>524</v>
      </c>
      <c r="W172" t="s">
        <v>400</v>
      </c>
      <c r="X172">
        <v>30000484</v>
      </c>
      <c r="Y172" t="s">
        <v>42</v>
      </c>
      <c r="Z172">
        <v>-15234</v>
      </c>
      <c r="AA172">
        <v>-207.27</v>
      </c>
      <c r="AB172">
        <v>-200.66</v>
      </c>
      <c r="AC172">
        <v>-15234</v>
      </c>
    </row>
    <row r="173" spans="1:29">
      <c r="A173">
        <v>30000903</v>
      </c>
      <c r="B173" t="s">
        <v>367</v>
      </c>
      <c r="C173">
        <v>201111</v>
      </c>
      <c r="D173">
        <v>4011</v>
      </c>
      <c r="E173" t="s">
        <v>65</v>
      </c>
      <c r="F173">
        <v>52400</v>
      </c>
      <c r="G173" t="s">
        <v>66</v>
      </c>
      <c r="H173">
        <v>5</v>
      </c>
      <c r="I173" t="s">
        <v>32</v>
      </c>
      <c r="J173">
        <v>20</v>
      </c>
      <c r="K173" t="s">
        <v>33</v>
      </c>
      <c r="L173">
        <v>5240020</v>
      </c>
      <c r="M173" t="s">
        <v>34</v>
      </c>
      <c r="N173">
        <v>3600007</v>
      </c>
      <c r="O173" t="s">
        <v>35</v>
      </c>
      <c r="P173">
        <v>13881</v>
      </c>
      <c r="Q173" t="s">
        <v>36</v>
      </c>
      <c r="R173" t="s">
        <v>37</v>
      </c>
      <c r="S173" t="s">
        <v>38</v>
      </c>
      <c r="T173">
        <v>5240001216</v>
      </c>
      <c r="U173" t="s">
        <v>487</v>
      </c>
      <c r="V173">
        <v>524</v>
      </c>
      <c r="W173" t="s">
        <v>524</v>
      </c>
      <c r="X173" t="s">
        <v>454</v>
      </c>
      <c r="Y173" t="s">
        <v>42</v>
      </c>
      <c r="Z173">
        <v>4292.3999999999996</v>
      </c>
      <c r="AA173">
        <v>60.12</v>
      </c>
      <c r="AB173">
        <v>56.48</v>
      </c>
      <c r="AC173">
        <v>4292.3999999999996</v>
      </c>
    </row>
    <row r="174" spans="1:29">
      <c r="A174">
        <v>30000903</v>
      </c>
      <c r="B174" s="1">
        <v>40824</v>
      </c>
      <c r="C174">
        <v>201111</v>
      </c>
      <c r="D174">
        <v>5501</v>
      </c>
      <c r="E174" t="s">
        <v>244</v>
      </c>
      <c r="F174">
        <v>52419</v>
      </c>
      <c r="G174" t="s">
        <v>31</v>
      </c>
      <c r="H174">
        <v>9</v>
      </c>
      <c r="I174" t="s">
        <v>51</v>
      </c>
      <c r="J174">
        <v>54</v>
      </c>
      <c r="K174" t="s">
        <v>52</v>
      </c>
      <c r="L174">
        <v>5249054</v>
      </c>
      <c r="M174" t="s">
        <v>53</v>
      </c>
      <c r="N174">
        <v>3600007</v>
      </c>
      <c r="O174" t="s">
        <v>35</v>
      </c>
      <c r="P174">
        <v>13882</v>
      </c>
      <c r="Q174" t="s">
        <v>126</v>
      </c>
      <c r="V174">
        <v>524</v>
      </c>
      <c r="W174" t="s">
        <v>523</v>
      </c>
      <c r="X174" t="s">
        <v>454</v>
      </c>
      <c r="Y174" t="s">
        <v>42</v>
      </c>
      <c r="Z174">
        <v>23.75</v>
      </c>
      <c r="AA174">
        <v>0.33</v>
      </c>
      <c r="AB174">
        <v>0.3</v>
      </c>
      <c r="AC174">
        <v>23.75</v>
      </c>
    </row>
    <row r="175" spans="1:29">
      <c r="A175">
        <v>30000903</v>
      </c>
      <c r="B175" s="1">
        <v>40824</v>
      </c>
      <c r="C175">
        <v>201111</v>
      </c>
      <c r="D175">
        <v>5501</v>
      </c>
      <c r="E175" t="s">
        <v>244</v>
      </c>
      <c r="F175">
        <v>52419</v>
      </c>
      <c r="G175" t="s">
        <v>31</v>
      </c>
      <c r="H175">
        <v>9</v>
      </c>
      <c r="I175" t="s">
        <v>51</v>
      </c>
      <c r="J175">
        <v>56</v>
      </c>
      <c r="K175" t="s">
        <v>60</v>
      </c>
      <c r="L175">
        <v>5249054</v>
      </c>
      <c r="M175" t="s">
        <v>53</v>
      </c>
      <c r="N175">
        <v>3600007</v>
      </c>
      <c r="O175" t="s">
        <v>35</v>
      </c>
      <c r="P175">
        <v>13882</v>
      </c>
      <c r="Q175" t="s">
        <v>126</v>
      </c>
      <c r="V175">
        <v>524</v>
      </c>
      <c r="W175" t="s">
        <v>523</v>
      </c>
      <c r="X175" t="s">
        <v>454</v>
      </c>
      <c r="Y175" t="s">
        <v>42</v>
      </c>
      <c r="Z175">
        <v>1.25</v>
      </c>
      <c r="AA175">
        <v>0.02</v>
      </c>
      <c r="AB175">
        <v>0.02</v>
      </c>
      <c r="AC175">
        <v>1.25</v>
      </c>
    </row>
    <row r="176" spans="1:29">
      <c r="A176">
        <v>30000903</v>
      </c>
      <c r="B176" t="s">
        <v>525</v>
      </c>
      <c r="C176">
        <v>201111</v>
      </c>
      <c r="D176">
        <v>5201</v>
      </c>
      <c r="E176" t="s">
        <v>95</v>
      </c>
      <c r="F176">
        <v>52419</v>
      </c>
      <c r="G176" t="s">
        <v>31</v>
      </c>
      <c r="H176">
        <v>5</v>
      </c>
      <c r="I176" t="s">
        <v>32</v>
      </c>
      <c r="J176">
        <v>20</v>
      </c>
      <c r="K176" t="s">
        <v>33</v>
      </c>
      <c r="L176">
        <v>5240020</v>
      </c>
      <c r="M176" t="s">
        <v>34</v>
      </c>
      <c r="N176">
        <v>3600007</v>
      </c>
      <c r="O176" t="s">
        <v>35</v>
      </c>
      <c r="P176">
        <v>14572</v>
      </c>
      <c r="Q176" t="s">
        <v>104</v>
      </c>
      <c r="R176">
        <v>2004</v>
      </c>
      <c r="S176" t="s">
        <v>45</v>
      </c>
      <c r="T176">
        <v>283</v>
      </c>
      <c r="U176" t="s">
        <v>132</v>
      </c>
      <c r="V176">
        <v>524</v>
      </c>
      <c r="W176" t="s">
        <v>526</v>
      </c>
      <c r="X176" t="s">
        <v>454</v>
      </c>
      <c r="Y176" t="s">
        <v>42</v>
      </c>
      <c r="Z176">
        <v>9130</v>
      </c>
      <c r="AA176">
        <v>127.87</v>
      </c>
      <c r="AB176">
        <v>120.84</v>
      </c>
      <c r="AC176">
        <v>9130</v>
      </c>
    </row>
    <row r="177" spans="1:29">
      <c r="A177">
        <v>30000633</v>
      </c>
      <c r="B177" t="s">
        <v>527</v>
      </c>
      <c r="C177">
        <v>201110</v>
      </c>
      <c r="D177">
        <v>5110</v>
      </c>
      <c r="E177" t="s">
        <v>175</v>
      </c>
      <c r="F177">
        <v>52419</v>
      </c>
      <c r="G177" t="s">
        <v>31</v>
      </c>
      <c r="H177">
        <v>9</v>
      </c>
      <c r="I177" t="s">
        <v>51</v>
      </c>
      <c r="J177">
        <v>54</v>
      </c>
      <c r="K177" t="s">
        <v>52</v>
      </c>
      <c r="L177">
        <v>5249054</v>
      </c>
      <c r="M177" t="s">
        <v>53</v>
      </c>
      <c r="N177">
        <v>3600007</v>
      </c>
      <c r="O177" t="s">
        <v>35</v>
      </c>
      <c r="P177">
        <v>13883</v>
      </c>
      <c r="Q177" t="s">
        <v>54</v>
      </c>
      <c r="R177">
        <v>2005</v>
      </c>
      <c r="S177" t="s">
        <v>145</v>
      </c>
      <c r="T177" t="s">
        <v>176</v>
      </c>
      <c r="U177" t="s">
        <v>177</v>
      </c>
      <c r="V177">
        <v>524</v>
      </c>
      <c r="W177" t="s">
        <v>528</v>
      </c>
      <c r="X177" t="s">
        <v>529</v>
      </c>
      <c r="Y177" t="s">
        <v>42</v>
      </c>
      <c r="Z177">
        <v>3374.57</v>
      </c>
      <c r="AA177">
        <v>43.26</v>
      </c>
      <c r="AB177">
        <v>43.75</v>
      </c>
      <c r="AC177">
        <v>3374.57</v>
      </c>
    </row>
    <row r="178" spans="1:29">
      <c r="A178">
        <v>30000633</v>
      </c>
      <c r="B178" t="s">
        <v>527</v>
      </c>
      <c r="C178">
        <v>201110</v>
      </c>
      <c r="D178">
        <v>5110</v>
      </c>
      <c r="E178" t="s">
        <v>175</v>
      </c>
      <c r="F178">
        <v>52419</v>
      </c>
      <c r="G178" t="s">
        <v>31</v>
      </c>
      <c r="H178">
        <v>9</v>
      </c>
      <c r="I178" t="s">
        <v>51</v>
      </c>
      <c r="J178">
        <v>56</v>
      </c>
      <c r="K178" t="s">
        <v>60</v>
      </c>
      <c r="L178">
        <v>5249054</v>
      </c>
      <c r="M178" t="s">
        <v>53</v>
      </c>
      <c r="N178">
        <v>3600007</v>
      </c>
      <c r="O178" t="s">
        <v>35</v>
      </c>
      <c r="P178">
        <v>13883</v>
      </c>
      <c r="Q178" t="s">
        <v>54</v>
      </c>
      <c r="R178">
        <v>2005</v>
      </c>
      <c r="S178" t="s">
        <v>145</v>
      </c>
      <c r="T178" t="s">
        <v>176</v>
      </c>
      <c r="U178" t="s">
        <v>177</v>
      </c>
      <c r="V178">
        <v>524</v>
      </c>
      <c r="W178" t="s">
        <v>528</v>
      </c>
      <c r="X178" t="s">
        <v>529</v>
      </c>
      <c r="Y178" t="s">
        <v>42</v>
      </c>
      <c r="Z178">
        <v>177.61</v>
      </c>
      <c r="AA178">
        <v>2.2799999999999998</v>
      </c>
      <c r="AB178">
        <v>2.2999999999999998</v>
      </c>
      <c r="AC178">
        <v>177.61</v>
      </c>
    </row>
    <row r="179" spans="1:29">
      <c r="A179">
        <v>30000480</v>
      </c>
      <c r="B179" t="s">
        <v>530</v>
      </c>
      <c r="C179">
        <v>201109</v>
      </c>
      <c r="D179">
        <v>5201</v>
      </c>
      <c r="E179" t="s">
        <v>95</v>
      </c>
      <c r="F179">
        <v>52417</v>
      </c>
      <c r="G179" t="s">
        <v>193</v>
      </c>
      <c r="H179">
        <v>5</v>
      </c>
      <c r="I179" t="s">
        <v>32</v>
      </c>
      <c r="J179">
        <v>20</v>
      </c>
      <c r="K179" t="s">
        <v>33</v>
      </c>
      <c r="L179">
        <v>5240020</v>
      </c>
      <c r="M179" t="s">
        <v>34</v>
      </c>
      <c r="N179">
        <v>3600007</v>
      </c>
      <c r="O179" t="s">
        <v>35</v>
      </c>
      <c r="P179">
        <v>14575</v>
      </c>
      <c r="Q179" t="s">
        <v>223</v>
      </c>
      <c r="R179">
        <v>2004</v>
      </c>
      <c r="S179" t="s">
        <v>45</v>
      </c>
      <c r="T179">
        <v>286</v>
      </c>
      <c r="U179" t="s">
        <v>196</v>
      </c>
      <c r="V179">
        <v>524</v>
      </c>
      <c r="W179" t="s">
        <v>531</v>
      </c>
      <c r="X179" t="s">
        <v>532</v>
      </c>
      <c r="Y179" t="s">
        <v>42</v>
      </c>
      <c r="Z179">
        <v>4650</v>
      </c>
      <c r="AA179">
        <v>63.27</v>
      </c>
      <c r="AB179">
        <v>61.25</v>
      </c>
      <c r="AC179">
        <v>4650</v>
      </c>
    </row>
    <row r="180" spans="1:29">
      <c r="A180">
        <v>30001182</v>
      </c>
      <c r="B180" t="s">
        <v>533</v>
      </c>
      <c r="C180">
        <v>201113</v>
      </c>
      <c r="D180">
        <v>5201</v>
      </c>
      <c r="E180" t="s">
        <v>95</v>
      </c>
      <c r="F180">
        <v>52419</v>
      </c>
      <c r="G180" t="s">
        <v>31</v>
      </c>
      <c r="H180">
        <v>5</v>
      </c>
      <c r="I180" t="s">
        <v>32</v>
      </c>
      <c r="J180">
        <v>20</v>
      </c>
      <c r="K180" t="s">
        <v>33</v>
      </c>
      <c r="L180">
        <v>5240020</v>
      </c>
      <c r="M180" t="s">
        <v>34</v>
      </c>
      <c r="N180">
        <v>3600007</v>
      </c>
      <c r="O180" t="s">
        <v>35</v>
      </c>
      <c r="P180">
        <v>14572</v>
      </c>
      <c r="Q180" t="s">
        <v>104</v>
      </c>
      <c r="R180">
        <v>2004</v>
      </c>
      <c r="S180" t="s">
        <v>45</v>
      </c>
      <c r="T180">
        <v>284</v>
      </c>
      <c r="U180" t="s">
        <v>101</v>
      </c>
      <c r="V180">
        <v>524</v>
      </c>
      <c r="W180" t="s">
        <v>534</v>
      </c>
      <c r="X180">
        <v>30000401</v>
      </c>
      <c r="Y180" t="s">
        <v>42</v>
      </c>
      <c r="Z180">
        <v>177086</v>
      </c>
      <c r="AA180">
        <v>2462.9499999999998</v>
      </c>
      <c r="AB180">
        <v>2342.7600000000002</v>
      </c>
      <c r="AC180">
        <v>177086</v>
      </c>
    </row>
    <row r="181" spans="1:29">
      <c r="A181">
        <v>30001182</v>
      </c>
      <c r="B181" t="s">
        <v>404</v>
      </c>
      <c r="C181">
        <v>201113</v>
      </c>
      <c r="D181">
        <v>5201</v>
      </c>
      <c r="E181" t="s">
        <v>95</v>
      </c>
      <c r="F181">
        <v>52419</v>
      </c>
      <c r="G181" t="s">
        <v>31</v>
      </c>
      <c r="H181">
        <v>5</v>
      </c>
      <c r="I181" t="s">
        <v>32</v>
      </c>
      <c r="J181">
        <v>20</v>
      </c>
      <c r="K181" t="s">
        <v>33</v>
      </c>
      <c r="L181">
        <v>5240020</v>
      </c>
      <c r="M181" t="s">
        <v>34</v>
      </c>
      <c r="N181">
        <v>3600007</v>
      </c>
      <c r="O181" t="s">
        <v>35</v>
      </c>
      <c r="P181">
        <v>14577</v>
      </c>
      <c r="Q181" t="s">
        <v>159</v>
      </c>
      <c r="R181">
        <v>2004</v>
      </c>
      <c r="S181" t="s">
        <v>45</v>
      </c>
      <c r="T181">
        <v>283</v>
      </c>
      <c r="U181" t="s">
        <v>132</v>
      </c>
      <c r="V181">
        <v>524</v>
      </c>
      <c r="W181" t="s">
        <v>405</v>
      </c>
      <c r="X181">
        <v>30000748</v>
      </c>
      <c r="Y181" t="s">
        <v>42</v>
      </c>
      <c r="Z181">
        <v>-1361162.37</v>
      </c>
      <c r="AA181">
        <v>-17100.03</v>
      </c>
      <c r="AB181">
        <v>-16626.36</v>
      </c>
      <c r="AC181">
        <v>-1361162.37</v>
      </c>
    </row>
    <row r="182" spans="1:29">
      <c r="A182">
        <v>30001182</v>
      </c>
      <c r="B182" t="s">
        <v>388</v>
      </c>
      <c r="C182">
        <v>201113</v>
      </c>
      <c r="D182">
        <v>5201</v>
      </c>
      <c r="E182" t="s">
        <v>95</v>
      </c>
      <c r="F182">
        <v>52419</v>
      </c>
      <c r="G182" t="s">
        <v>31</v>
      </c>
      <c r="H182">
        <v>5</v>
      </c>
      <c r="I182" t="s">
        <v>32</v>
      </c>
      <c r="J182">
        <v>20</v>
      </c>
      <c r="K182" t="s">
        <v>33</v>
      </c>
      <c r="L182">
        <v>5240020</v>
      </c>
      <c r="M182" t="s">
        <v>34</v>
      </c>
      <c r="N182">
        <v>3600007</v>
      </c>
      <c r="O182" t="s">
        <v>35</v>
      </c>
      <c r="P182">
        <v>14577</v>
      </c>
      <c r="Q182" t="s">
        <v>159</v>
      </c>
      <c r="R182">
        <v>2004</v>
      </c>
      <c r="S182" t="s">
        <v>45</v>
      </c>
      <c r="T182">
        <v>283</v>
      </c>
      <c r="U182" t="s">
        <v>132</v>
      </c>
      <c r="V182">
        <v>524</v>
      </c>
      <c r="W182" t="s">
        <v>484</v>
      </c>
      <c r="X182">
        <v>30000484</v>
      </c>
      <c r="Y182" t="s">
        <v>42</v>
      </c>
      <c r="Z182">
        <v>-340848</v>
      </c>
      <c r="AA182">
        <v>-4637.3900000000003</v>
      </c>
      <c r="AB182">
        <v>-4489.46</v>
      </c>
      <c r="AC182">
        <v>-340848</v>
      </c>
    </row>
    <row r="183" spans="1:29">
      <c r="A183">
        <v>30001182</v>
      </c>
      <c r="B183" t="s">
        <v>388</v>
      </c>
      <c r="C183">
        <v>201113</v>
      </c>
      <c r="D183">
        <v>5201</v>
      </c>
      <c r="E183" t="s">
        <v>95</v>
      </c>
      <c r="F183">
        <v>52419</v>
      </c>
      <c r="G183" t="s">
        <v>31</v>
      </c>
      <c r="H183">
        <v>5</v>
      </c>
      <c r="I183" t="s">
        <v>32</v>
      </c>
      <c r="J183">
        <v>20</v>
      </c>
      <c r="K183" t="s">
        <v>33</v>
      </c>
      <c r="L183">
        <v>5240020</v>
      </c>
      <c r="M183" t="s">
        <v>34</v>
      </c>
      <c r="N183">
        <v>3600007</v>
      </c>
      <c r="O183" t="s">
        <v>35</v>
      </c>
      <c r="P183">
        <v>14577</v>
      </c>
      <c r="Q183" t="s">
        <v>159</v>
      </c>
      <c r="R183">
        <v>2004</v>
      </c>
      <c r="S183" t="s">
        <v>45</v>
      </c>
      <c r="T183">
        <v>283</v>
      </c>
      <c r="U183" t="s">
        <v>132</v>
      </c>
      <c r="V183">
        <v>524</v>
      </c>
      <c r="W183" t="s">
        <v>484</v>
      </c>
      <c r="X183">
        <v>30000484</v>
      </c>
      <c r="Y183" t="s">
        <v>42</v>
      </c>
      <c r="Z183">
        <v>-261668.17</v>
      </c>
      <c r="AA183">
        <v>-3560.11</v>
      </c>
      <c r="AB183">
        <v>-3446.54</v>
      </c>
      <c r="AC183">
        <v>-261668.17</v>
      </c>
    </row>
    <row r="184" spans="1:29">
      <c r="A184">
        <v>30001182</v>
      </c>
      <c r="B184" t="s">
        <v>404</v>
      </c>
      <c r="C184">
        <v>201113</v>
      </c>
      <c r="D184">
        <v>5201</v>
      </c>
      <c r="E184" t="s">
        <v>95</v>
      </c>
      <c r="F184">
        <v>52419</v>
      </c>
      <c r="G184" t="s">
        <v>31</v>
      </c>
      <c r="H184">
        <v>5</v>
      </c>
      <c r="I184" t="s">
        <v>32</v>
      </c>
      <c r="J184">
        <v>20</v>
      </c>
      <c r="K184" t="s">
        <v>33</v>
      </c>
      <c r="L184">
        <v>5240020</v>
      </c>
      <c r="M184" t="s">
        <v>34</v>
      </c>
      <c r="N184">
        <v>3600007</v>
      </c>
      <c r="O184" t="s">
        <v>35</v>
      </c>
      <c r="P184">
        <v>14572</v>
      </c>
      <c r="Q184" t="s">
        <v>104</v>
      </c>
      <c r="R184">
        <v>2004</v>
      </c>
      <c r="S184" t="s">
        <v>45</v>
      </c>
      <c r="T184">
        <v>283</v>
      </c>
      <c r="U184" t="s">
        <v>132</v>
      </c>
      <c r="V184">
        <v>524</v>
      </c>
      <c r="W184" t="s">
        <v>405</v>
      </c>
      <c r="X184">
        <v>30000748</v>
      </c>
      <c r="Y184" t="s">
        <v>42</v>
      </c>
      <c r="Z184">
        <v>923732.32</v>
      </c>
      <c r="AA184">
        <v>11604.68</v>
      </c>
      <c r="AB184">
        <v>11283.23</v>
      </c>
      <c r="AC184">
        <v>923732.32</v>
      </c>
    </row>
    <row r="185" spans="1:29">
      <c r="A185">
        <v>30001182</v>
      </c>
      <c r="B185" t="s">
        <v>533</v>
      </c>
      <c r="C185">
        <v>201113</v>
      </c>
      <c r="D185">
        <v>5201</v>
      </c>
      <c r="E185" t="s">
        <v>95</v>
      </c>
      <c r="F185">
        <v>52419</v>
      </c>
      <c r="G185" t="s">
        <v>31</v>
      </c>
      <c r="H185">
        <v>5</v>
      </c>
      <c r="I185" t="s">
        <v>32</v>
      </c>
      <c r="J185">
        <v>20</v>
      </c>
      <c r="K185" t="s">
        <v>33</v>
      </c>
      <c r="L185">
        <v>5240020</v>
      </c>
      <c r="M185" t="s">
        <v>34</v>
      </c>
      <c r="N185">
        <v>3600007</v>
      </c>
      <c r="O185" t="s">
        <v>35</v>
      </c>
      <c r="P185">
        <v>14577</v>
      </c>
      <c r="Q185" t="s">
        <v>159</v>
      </c>
      <c r="R185">
        <v>2004</v>
      </c>
      <c r="S185" t="s">
        <v>45</v>
      </c>
      <c r="T185">
        <v>284</v>
      </c>
      <c r="U185" t="s">
        <v>101</v>
      </c>
      <c r="V185">
        <v>524</v>
      </c>
      <c r="W185" t="s">
        <v>534</v>
      </c>
      <c r="X185">
        <v>30000401</v>
      </c>
      <c r="Y185" t="s">
        <v>42</v>
      </c>
      <c r="Z185">
        <v>-263586</v>
      </c>
      <c r="AA185">
        <v>-3666.01</v>
      </c>
      <c r="AB185">
        <v>-3487.11</v>
      </c>
      <c r="AC185">
        <v>-263586</v>
      </c>
    </row>
    <row r="186" spans="1:29">
      <c r="A186">
        <v>30000224</v>
      </c>
      <c r="B186" s="1">
        <v>40731</v>
      </c>
      <c r="C186">
        <v>201107</v>
      </c>
      <c r="D186">
        <v>4100</v>
      </c>
      <c r="E186" t="s">
        <v>125</v>
      </c>
      <c r="F186">
        <v>52419</v>
      </c>
      <c r="G186" t="s">
        <v>31</v>
      </c>
      <c r="H186">
        <v>9</v>
      </c>
      <c r="I186" t="s">
        <v>51</v>
      </c>
      <c r="J186">
        <v>54</v>
      </c>
      <c r="K186" t="s">
        <v>52</v>
      </c>
      <c r="L186">
        <v>5249054</v>
      </c>
      <c r="M186" t="s">
        <v>53</v>
      </c>
      <c r="N186">
        <v>3600007</v>
      </c>
      <c r="O186" t="s">
        <v>35</v>
      </c>
      <c r="P186">
        <v>13882</v>
      </c>
      <c r="Q186" t="s">
        <v>126</v>
      </c>
      <c r="R186" t="s">
        <v>37</v>
      </c>
      <c r="S186" t="s">
        <v>38</v>
      </c>
      <c r="T186">
        <v>5240001186</v>
      </c>
      <c r="U186" t="s">
        <v>535</v>
      </c>
      <c r="V186">
        <v>524</v>
      </c>
      <c r="W186" t="s">
        <v>536</v>
      </c>
      <c r="X186" t="s">
        <v>537</v>
      </c>
      <c r="Y186" t="s">
        <v>42</v>
      </c>
      <c r="Z186">
        <v>285</v>
      </c>
      <c r="AA186">
        <v>3.96</v>
      </c>
      <c r="AB186">
        <v>3.7</v>
      </c>
      <c r="AC186">
        <v>285</v>
      </c>
    </row>
    <row r="187" spans="1:29">
      <c r="A187">
        <v>30000224</v>
      </c>
      <c r="B187" s="1">
        <v>40731</v>
      </c>
      <c r="C187">
        <v>201107</v>
      </c>
      <c r="D187">
        <v>4100</v>
      </c>
      <c r="E187" t="s">
        <v>125</v>
      </c>
      <c r="F187">
        <v>52419</v>
      </c>
      <c r="G187" t="s">
        <v>31</v>
      </c>
      <c r="H187">
        <v>9</v>
      </c>
      <c r="I187" t="s">
        <v>51</v>
      </c>
      <c r="J187">
        <v>56</v>
      </c>
      <c r="K187" t="s">
        <v>60</v>
      </c>
      <c r="L187">
        <v>5249054</v>
      </c>
      <c r="M187" t="s">
        <v>53</v>
      </c>
      <c r="N187">
        <v>3600007</v>
      </c>
      <c r="O187" t="s">
        <v>35</v>
      </c>
      <c r="P187">
        <v>13882</v>
      </c>
      <c r="Q187" t="s">
        <v>126</v>
      </c>
      <c r="R187" t="s">
        <v>37</v>
      </c>
      <c r="S187" t="s">
        <v>38</v>
      </c>
      <c r="T187">
        <v>5240001186</v>
      </c>
      <c r="U187" t="s">
        <v>535</v>
      </c>
      <c r="V187">
        <v>524</v>
      </c>
      <c r="W187" t="s">
        <v>536</v>
      </c>
      <c r="X187" t="s">
        <v>537</v>
      </c>
      <c r="Y187" t="s">
        <v>42</v>
      </c>
      <c r="Z187">
        <v>15</v>
      </c>
      <c r="AA187">
        <v>0.21</v>
      </c>
      <c r="AB187">
        <v>0.19</v>
      </c>
      <c r="AC187">
        <v>15</v>
      </c>
    </row>
    <row r="188" spans="1:29">
      <c r="A188">
        <v>30000651</v>
      </c>
      <c r="B188" t="s">
        <v>418</v>
      </c>
      <c r="C188">
        <v>201110</v>
      </c>
      <c r="D188">
        <v>4011</v>
      </c>
      <c r="E188" t="s">
        <v>65</v>
      </c>
      <c r="F188">
        <v>52400</v>
      </c>
      <c r="G188" t="s">
        <v>66</v>
      </c>
      <c r="H188">
        <v>9</v>
      </c>
      <c r="I188" t="s">
        <v>51</v>
      </c>
      <c r="J188">
        <v>54</v>
      </c>
      <c r="K188" t="s">
        <v>52</v>
      </c>
      <c r="L188">
        <v>5249054</v>
      </c>
      <c r="M188" t="s">
        <v>53</v>
      </c>
      <c r="N188">
        <v>3600007</v>
      </c>
      <c r="O188" t="s">
        <v>35</v>
      </c>
      <c r="P188">
        <v>13881</v>
      </c>
      <c r="Q188" t="s">
        <v>36</v>
      </c>
      <c r="R188" t="s">
        <v>37</v>
      </c>
      <c r="S188" t="s">
        <v>38</v>
      </c>
      <c r="T188">
        <v>5240001296</v>
      </c>
      <c r="U188" t="s">
        <v>74</v>
      </c>
      <c r="V188">
        <v>524</v>
      </c>
      <c r="W188" t="s">
        <v>419</v>
      </c>
      <c r="X188">
        <v>1201</v>
      </c>
      <c r="Y188" t="s">
        <v>42</v>
      </c>
      <c r="Z188">
        <v>842.75</v>
      </c>
      <c r="AA188">
        <v>10.8</v>
      </c>
      <c r="AB188">
        <v>10.92</v>
      </c>
      <c r="AC188">
        <v>842.75</v>
      </c>
    </row>
    <row r="189" spans="1:29">
      <c r="A189">
        <v>30000651</v>
      </c>
      <c r="B189" t="s">
        <v>418</v>
      </c>
      <c r="C189">
        <v>201110</v>
      </c>
      <c r="D189">
        <v>4011</v>
      </c>
      <c r="E189" t="s">
        <v>65</v>
      </c>
      <c r="F189">
        <v>52400</v>
      </c>
      <c r="G189" t="s">
        <v>66</v>
      </c>
      <c r="H189">
        <v>9</v>
      </c>
      <c r="I189" t="s">
        <v>51</v>
      </c>
      <c r="J189">
        <v>56</v>
      </c>
      <c r="K189" t="s">
        <v>60</v>
      </c>
      <c r="L189">
        <v>5249054</v>
      </c>
      <c r="M189" t="s">
        <v>53</v>
      </c>
      <c r="N189">
        <v>3600007</v>
      </c>
      <c r="O189" t="s">
        <v>35</v>
      </c>
      <c r="P189">
        <v>13881</v>
      </c>
      <c r="Q189" t="s">
        <v>36</v>
      </c>
      <c r="R189" t="s">
        <v>37</v>
      </c>
      <c r="S189" t="s">
        <v>38</v>
      </c>
      <c r="T189">
        <v>5240001296</v>
      </c>
      <c r="U189" t="s">
        <v>74</v>
      </c>
      <c r="V189">
        <v>524</v>
      </c>
      <c r="W189" t="s">
        <v>419</v>
      </c>
      <c r="X189">
        <v>1201</v>
      </c>
      <c r="Y189" t="s">
        <v>42</v>
      </c>
      <c r="Z189">
        <v>44.36</v>
      </c>
      <c r="AA189">
        <v>0.56999999999999995</v>
      </c>
      <c r="AB189">
        <v>0.56999999999999995</v>
      </c>
      <c r="AC189">
        <v>44.36</v>
      </c>
    </row>
    <row r="190" spans="1:29">
      <c r="A190">
        <v>30000903</v>
      </c>
      <c r="B190" t="s">
        <v>482</v>
      </c>
      <c r="C190">
        <v>201111</v>
      </c>
      <c r="D190">
        <v>4011</v>
      </c>
      <c r="E190" t="s">
        <v>65</v>
      </c>
      <c r="F190">
        <v>52400</v>
      </c>
      <c r="G190" t="s">
        <v>66</v>
      </c>
      <c r="H190">
        <v>5</v>
      </c>
      <c r="I190" t="s">
        <v>32</v>
      </c>
      <c r="J190">
        <v>20</v>
      </c>
      <c r="K190" t="s">
        <v>33</v>
      </c>
      <c r="L190">
        <v>5240020</v>
      </c>
      <c r="M190" t="s">
        <v>34</v>
      </c>
      <c r="N190">
        <v>3600007</v>
      </c>
      <c r="O190" t="s">
        <v>35</v>
      </c>
      <c r="P190">
        <v>13880</v>
      </c>
      <c r="Q190" t="s">
        <v>82</v>
      </c>
      <c r="R190" t="s">
        <v>37</v>
      </c>
      <c r="S190" t="s">
        <v>38</v>
      </c>
      <c r="T190">
        <v>5240001216</v>
      </c>
      <c r="U190" t="s">
        <v>487</v>
      </c>
      <c r="V190">
        <v>524</v>
      </c>
      <c r="W190" t="s">
        <v>483</v>
      </c>
      <c r="X190">
        <v>30000208</v>
      </c>
      <c r="Y190" t="s">
        <v>42</v>
      </c>
      <c r="Z190">
        <v>-4292.3999999999996</v>
      </c>
      <c r="AA190">
        <v>-60.33</v>
      </c>
      <c r="AB190">
        <v>-56.58</v>
      </c>
      <c r="AC190">
        <v>-4292.3999999999996</v>
      </c>
    </row>
    <row r="191" spans="1:29">
      <c r="A191">
        <v>30001182</v>
      </c>
      <c r="B191" t="s">
        <v>380</v>
      </c>
      <c r="C191">
        <v>201113</v>
      </c>
      <c r="D191">
        <v>4011</v>
      </c>
      <c r="E191" t="s">
        <v>65</v>
      </c>
      <c r="F191">
        <v>52419</v>
      </c>
      <c r="G191" t="s">
        <v>31</v>
      </c>
      <c r="H191">
        <v>5</v>
      </c>
      <c r="I191" t="s">
        <v>32</v>
      </c>
      <c r="J191">
        <v>20</v>
      </c>
      <c r="K191" t="s">
        <v>33</v>
      </c>
      <c r="L191">
        <v>5240020</v>
      </c>
      <c r="M191" t="s">
        <v>34</v>
      </c>
      <c r="N191">
        <v>3600007</v>
      </c>
      <c r="O191" t="s">
        <v>35</v>
      </c>
      <c r="P191">
        <v>13880</v>
      </c>
      <c r="Q191" t="s">
        <v>82</v>
      </c>
      <c r="R191" t="s">
        <v>37</v>
      </c>
      <c r="S191" t="s">
        <v>38</v>
      </c>
      <c r="T191">
        <v>5240001154</v>
      </c>
      <c r="U191" t="s">
        <v>39</v>
      </c>
      <c r="V191">
        <v>524</v>
      </c>
      <c r="W191" t="s">
        <v>538</v>
      </c>
      <c r="X191">
        <v>30001040</v>
      </c>
      <c r="Y191" t="s">
        <v>42</v>
      </c>
      <c r="Z191">
        <v>-15234</v>
      </c>
      <c r="AA191">
        <v>-185.1</v>
      </c>
      <c r="AB191">
        <v>-185.43</v>
      </c>
      <c r="AC191">
        <v>-15234</v>
      </c>
    </row>
    <row r="192" spans="1:29">
      <c r="A192">
        <v>30001182</v>
      </c>
      <c r="B192" t="s">
        <v>388</v>
      </c>
      <c r="C192">
        <v>201113</v>
      </c>
      <c r="D192">
        <v>5201</v>
      </c>
      <c r="E192" t="s">
        <v>95</v>
      </c>
      <c r="F192">
        <v>52419</v>
      </c>
      <c r="G192" t="s">
        <v>31</v>
      </c>
      <c r="H192">
        <v>5</v>
      </c>
      <c r="I192" t="s">
        <v>32</v>
      </c>
      <c r="J192">
        <v>20</v>
      </c>
      <c r="K192" t="s">
        <v>33</v>
      </c>
      <c r="L192">
        <v>5240020</v>
      </c>
      <c r="M192" t="s">
        <v>34</v>
      </c>
      <c r="N192">
        <v>3600007</v>
      </c>
      <c r="O192" t="s">
        <v>35</v>
      </c>
      <c r="P192">
        <v>14572</v>
      </c>
      <c r="Q192" t="s">
        <v>104</v>
      </c>
      <c r="R192">
        <v>2004</v>
      </c>
      <c r="S192" t="s">
        <v>45</v>
      </c>
      <c r="T192">
        <v>283</v>
      </c>
      <c r="U192" t="s">
        <v>132</v>
      </c>
      <c r="V192">
        <v>524</v>
      </c>
      <c r="W192" t="s">
        <v>484</v>
      </c>
      <c r="X192">
        <v>30000484</v>
      </c>
      <c r="Y192" t="s">
        <v>42</v>
      </c>
      <c r="Z192">
        <v>848530.36</v>
      </c>
      <c r="AA192">
        <v>11544.63</v>
      </c>
      <c r="AB192">
        <v>11176.36</v>
      </c>
      <c r="AC192">
        <v>848530.36</v>
      </c>
    </row>
    <row r="193" spans="1:29">
      <c r="A193">
        <v>30001182</v>
      </c>
      <c r="B193" t="s">
        <v>404</v>
      </c>
      <c r="C193">
        <v>201113</v>
      </c>
      <c r="D193">
        <v>5201</v>
      </c>
      <c r="E193" t="s">
        <v>95</v>
      </c>
      <c r="F193">
        <v>52419</v>
      </c>
      <c r="G193" t="s">
        <v>31</v>
      </c>
      <c r="H193">
        <v>5</v>
      </c>
      <c r="I193" t="s">
        <v>32</v>
      </c>
      <c r="J193">
        <v>20</v>
      </c>
      <c r="K193" t="s">
        <v>33</v>
      </c>
      <c r="L193">
        <v>5240020</v>
      </c>
      <c r="M193" t="s">
        <v>34</v>
      </c>
      <c r="N193">
        <v>3600007</v>
      </c>
      <c r="O193" t="s">
        <v>35</v>
      </c>
      <c r="P193">
        <v>14574</v>
      </c>
      <c r="Q193" t="s">
        <v>140</v>
      </c>
      <c r="R193">
        <v>2004</v>
      </c>
      <c r="S193" t="s">
        <v>45</v>
      </c>
      <c r="T193">
        <v>284</v>
      </c>
      <c r="U193" t="s">
        <v>101</v>
      </c>
      <c r="V193">
        <v>524</v>
      </c>
      <c r="W193" t="s">
        <v>505</v>
      </c>
      <c r="X193">
        <v>30000748</v>
      </c>
      <c r="Y193" t="s">
        <v>42</v>
      </c>
      <c r="Z193">
        <v>15500</v>
      </c>
      <c r="AA193">
        <v>194.72</v>
      </c>
      <c r="AB193">
        <v>189.33</v>
      </c>
      <c r="AC193">
        <v>15500</v>
      </c>
    </row>
    <row r="194" spans="1:29">
      <c r="A194">
        <v>30001040</v>
      </c>
      <c r="B194" t="s">
        <v>502</v>
      </c>
      <c r="C194">
        <v>201112</v>
      </c>
      <c r="D194">
        <v>5201</v>
      </c>
      <c r="E194" t="s">
        <v>95</v>
      </c>
      <c r="F194">
        <v>52419</v>
      </c>
      <c r="G194" t="s">
        <v>31</v>
      </c>
      <c r="H194">
        <v>5</v>
      </c>
      <c r="I194" t="s">
        <v>32</v>
      </c>
      <c r="J194">
        <v>20</v>
      </c>
      <c r="K194" t="s">
        <v>33</v>
      </c>
      <c r="L194">
        <v>5240020</v>
      </c>
      <c r="M194" t="s">
        <v>34</v>
      </c>
      <c r="N194">
        <v>3600007</v>
      </c>
      <c r="O194" t="s">
        <v>35</v>
      </c>
      <c r="P194">
        <v>14573</v>
      </c>
      <c r="Q194" t="s">
        <v>96</v>
      </c>
      <c r="R194">
        <v>2004</v>
      </c>
      <c r="S194" t="s">
        <v>45</v>
      </c>
      <c r="T194">
        <v>283</v>
      </c>
      <c r="U194" t="s">
        <v>132</v>
      </c>
      <c r="V194">
        <v>524</v>
      </c>
      <c r="W194" t="s">
        <v>503</v>
      </c>
      <c r="X194" t="s">
        <v>504</v>
      </c>
      <c r="Y194" t="s">
        <v>42</v>
      </c>
      <c r="Z194">
        <v>468191.4</v>
      </c>
      <c r="AA194">
        <v>5688.84</v>
      </c>
      <c r="AB194">
        <v>5601.8</v>
      </c>
      <c r="AC194">
        <v>468191.4</v>
      </c>
    </row>
    <row r="195" spans="1:29">
      <c r="A195">
        <v>30001040</v>
      </c>
      <c r="B195" t="s">
        <v>502</v>
      </c>
      <c r="C195">
        <v>201112</v>
      </c>
      <c r="D195">
        <v>5201</v>
      </c>
      <c r="E195" t="s">
        <v>95</v>
      </c>
      <c r="F195">
        <v>52419</v>
      </c>
      <c r="G195" t="s">
        <v>31</v>
      </c>
      <c r="H195">
        <v>5</v>
      </c>
      <c r="I195" t="s">
        <v>32</v>
      </c>
      <c r="J195">
        <v>20</v>
      </c>
      <c r="K195" t="s">
        <v>33</v>
      </c>
      <c r="L195">
        <v>5240020</v>
      </c>
      <c r="M195" t="s">
        <v>34</v>
      </c>
      <c r="N195">
        <v>3600007</v>
      </c>
      <c r="O195" t="s">
        <v>35</v>
      </c>
      <c r="P195">
        <v>14574</v>
      </c>
      <c r="Q195" t="s">
        <v>140</v>
      </c>
      <c r="R195">
        <v>2004</v>
      </c>
      <c r="S195" t="s">
        <v>45</v>
      </c>
      <c r="T195">
        <v>283</v>
      </c>
      <c r="U195" t="s">
        <v>132</v>
      </c>
      <c r="V195">
        <v>524</v>
      </c>
      <c r="W195" t="s">
        <v>503</v>
      </c>
      <c r="X195" t="s">
        <v>504</v>
      </c>
      <c r="Y195" t="s">
        <v>42</v>
      </c>
      <c r="Z195">
        <v>63728.25</v>
      </c>
      <c r="AA195">
        <v>774.34</v>
      </c>
      <c r="AB195">
        <v>762.49</v>
      </c>
      <c r="AC195">
        <v>63728.25</v>
      </c>
    </row>
    <row r="196" spans="1:29">
      <c r="A196">
        <v>30001182</v>
      </c>
      <c r="B196" t="s">
        <v>388</v>
      </c>
      <c r="C196">
        <v>201113</v>
      </c>
      <c r="D196">
        <v>5201</v>
      </c>
      <c r="E196" t="s">
        <v>95</v>
      </c>
      <c r="F196">
        <v>52419</v>
      </c>
      <c r="G196" t="s">
        <v>31</v>
      </c>
      <c r="H196">
        <v>5</v>
      </c>
      <c r="I196" t="s">
        <v>32</v>
      </c>
      <c r="J196">
        <v>20</v>
      </c>
      <c r="K196" t="s">
        <v>33</v>
      </c>
      <c r="L196">
        <v>5240020</v>
      </c>
      <c r="M196" t="s">
        <v>34</v>
      </c>
      <c r="N196">
        <v>3600007</v>
      </c>
      <c r="O196" t="s">
        <v>35</v>
      </c>
      <c r="P196">
        <v>14577</v>
      </c>
      <c r="Q196" t="s">
        <v>159</v>
      </c>
      <c r="R196">
        <v>2004</v>
      </c>
      <c r="S196" t="s">
        <v>45</v>
      </c>
      <c r="T196">
        <v>283</v>
      </c>
      <c r="U196" t="s">
        <v>132</v>
      </c>
      <c r="V196">
        <v>524</v>
      </c>
      <c r="W196" t="s">
        <v>484</v>
      </c>
      <c r="X196">
        <v>30000484</v>
      </c>
      <c r="Y196" t="s">
        <v>42</v>
      </c>
      <c r="Z196">
        <v>-473814</v>
      </c>
      <c r="AA196">
        <v>-6446.45</v>
      </c>
      <c r="AB196">
        <v>-6240.81</v>
      </c>
      <c r="AC196">
        <v>-473814</v>
      </c>
    </row>
    <row r="197" spans="1:29">
      <c r="A197">
        <v>30001370</v>
      </c>
      <c r="B197" t="s">
        <v>539</v>
      </c>
      <c r="C197">
        <v>201113</v>
      </c>
      <c r="D197">
        <v>5400</v>
      </c>
      <c r="E197" t="s">
        <v>540</v>
      </c>
      <c r="F197">
        <v>52417</v>
      </c>
      <c r="G197" t="s">
        <v>193</v>
      </c>
      <c r="H197">
        <v>9</v>
      </c>
      <c r="I197" t="s">
        <v>51</v>
      </c>
      <c r="J197">
        <v>54</v>
      </c>
      <c r="K197" t="s">
        <v>52</v>
      </c>
      <c r="L197">
        <v>5249054</v>
      </c>
      <c r="M197" t="s">
        <v>53</v>
      </c>
      <c r="N197">
        <v>3600007</v>
      </c>
      <c r="O197" t="s">
        <v>35</v>
      </c>
      <c r="P197">
        <v>13883</v>
      </c>
      <c r="Q197" t="s">
        <v>54</v>
      </c>
      <c r="V197">
        <v>524</v>
      </c>
      <c r="W197" t="s">
        <v>541</v>
      </c>
      <c r="X197">
        <v>30001056</v>
      </c>
      <c r="Y197" t="s">
        <v>42</v>
      </c>
      <c r="Z197">
        <v>79717.350000000006</v>
      </c>
      <c r="AA197">
        <v>968.62</v>
      </c>
      <c r="AB197">
        <v>992.93</v>
      </c>
      <c r="AC197">
        <v>79717.350000000006</v>
      </c>
    </row>
    <row r="198" spans="1:29">
      <c r="A198">
        <v>30001370</v>
      </c>
      <c r="B198" t="s">
        <v>539</v>
      </c>
      <c r="C198">
        <v>201113</v>
      </c>
      <c r="D198">
        <v>5400</v>
      </c>
      <c r="E198" t="s">
        <v>540</v>
      </c>
      <c r="F198">
        <v>52417</v>
      </c>
      <c r="G198" t="s">
        <v>193</v>
      </c>
      <c r="H198">
        <v>9</v>
      </c>
      <c r="I198" t="s">
        <v>51</v>
      </c>
      <c r="J198">
        <v>56</v>
      </c>
      <c r="K198" t="s">
        <v>60</v>
      </c>
      <c r="L198">
        <v>5249054</v>
      </c>
      <c r="M198" t="s">
        <v>53</v>
      </c>
      <c r="N198">
        <v>3600007</v>
      </c>
      <c r="O198" t="s">
        <v>35</v>
      </c>
      <c r="P198">
        <v>13883</v>
      </c>
      <c r="Q198" t="s">
        <v>54</v>
      </c>
      <c r="V198">
        <v>524</v>
      </c>
      <c r="W198" t="s">
        <v>541</v>
      </c>
      <c r="X198">
        <v>30001056</v>
      </c>
      <c r="Y198" t="s">
        <v>42</v>
      </c>
      <c r="Z198">
        <v>4195.6499999999996</v>
      </c>
      <c r="AA198">
        <v>50.98</v>
      </c>
      <c r="AB198">
        <v>52.26</v>
      </c>
      <c r="AC198">
        <v>4195.6499999999996</v>
      </c>
    </row>
    <row r="199" spans="1:29">
      <c r="A199">
        <v>30001370</v>
      </c>
      <c r="B199" t="s">
        <v>398</v>
      </c>
      <c r="C199">
        <v>201113</v>
      </c>
      <c r="D199">
        <v>5400</v>
      </c>
      <c r="E199" t="s">
        <v>540</v>
      </c>
      <c r="F199">
        <v>52417</v>
      </c>
      <c r="G199" t="s">
        <v>193</v>
      </c>
      <c r="H199">
        <v>9</v>
      </c>
      <c r="I199" t="s">
        <v>51</v>
      </c>
      <c r="J199">
        <v>54</v>
      </c>
      <c r="K199" t="s">
        <v>52</v>
      </c>
      <c r="L199">
        <v>5249054</v>
      </c>
      <c r="M199" t="s">
        <v>53</v>
      </c>
      <c r="N199">
        <v>3600007</v>
      </c>
      <c r="O199" t="s">
        <v>35</v>
      </c>
      <c r="P199">
        <v>13883</v>
      </c>
      <c r="Q199" t="s">
        <v>54</v>
      </c>
      <c r="V199">
        <v>524</v>
      </c>
      <c r="W199" t="s">
        <v>542</v>
      </c>
      <c r="X199">
        <v>30001056</v>
      </c>
      <c r="Y199" t="s">
        <v>42</v>
      </c>
      <c r="Z199">
        <v>10450</v>
      </c>
      <c r="AA199">
        <v>126.98</v>
      </c>
      <c r="AB199">
        <v>123.7</v>
      </c>
      <c r="AC199">
        <v>10450</v>
      </c>
    </row>
    <row r="200" spans="1:29">
      <c r="A200">
        <v>30001370</v>
      </c>
      <c r="B200" t="s">
        <v>398</v>
      </c>
      <c r="C200">
        <v>201113</v>
      </c>
      <c r="D200">
        <v>5400</v>
      </c>
      <c r="E200" t="s">
        <v>540</v>
      </c>
      <c r="F200">
        <v>52417</v>
      </c>
      <c r="G200" t="s">
        <v>193</v>
      </c>
      <c r="H200">
        <v>9</v>
      </c>
      <c r="I200" t="s">
        <v>51</v>
      </c>
      <c r="J200">
        <v>56</v>
      </c>
      <c r="K200" t="s">
        <v>60</v>
      </c>
      <c r="L200">
        <v>5249054</v>
      </c>
      <c r="M200" t="s">
        <v>53</v>
      </c>
      <c r="N200">
        <v>3600007</v>
      </c>
      <c r="O200" t="s">
        <v>35</v>
      </c>
      <c r="P200">
        <v>13883</v>
      </c>
      <c r="Q200" t="s">
        <v>54</v>
      </c>
      <c r="V200">
        <v>524</v>
      </c>
      <c r="W200" t="s">
        <v>542</v>
      </c>
      <c r="X200">
        <v>30001056</v>
      </c>
      <c r="Y200" t="s">
        <v>42</v>
      </c>
      <c r="Z200">
        <v>550</v>
      </c>
      <c r="AA200">
        <v>6.68</v>
      </c>
      <c r="AB200">
        <v>6.51</v>
      </c>
      <c r="AC200">
        <v>550</v>
      </c>
    </row>
    <row r="201" spans="1:29">
      <c r="A201">
        <v>30000224</v>
      </c>
      <c r="B201" t="s">
        <v>448</v>
      </c>
      <c r="C201">
        <v>201107</v>
      </c>
      <c r="D201">
        <v>5201</v>
      </c>
      <c r="E201" t="s">
        <v>95</v>
      </c>
      <c r="F201">
        <v>52419</v>
      </c>
      <c r="G201" t="s">
        <v>31</v>
      </c>
      <c r="H201">
        <v>5</v>
      </c>
      <c r="I201" t="s">
        <v>32</v>
      </c>
      <c r="J201">
        <v>20</v>
      </c>
      <c r="K201" t="s">
        <v>33</v>
      </c>
      <c r="L201">
        <v>5240020</v>
      </c>
      <c r="M201" t="s">
        <v>34</v>
      </c>
      <c r="N201">
        <v>3600007</v>
      </c>
      <c r="O201" t="s">
        <v>35</v>
      </c>
      <c r="P201">
        <v>13884</v>
      </c>
      <c r="Q201" t="s">
        <v>543</v>
      </c>
      <c r="R201">
        <v>2004</v>
      </c>
      <c r="S201" t="s">
        <v>45</v>
      </c>
      <c r="T201">
        <v>283</v>
      </c>
      <c r="U201" t="s">
        <v>132</v>
      </c>
      <c r="V201">
        <v>524</v>
      </c>
      <c r="W201" t="s">
        <v>450</v>
      </c>
      <c r="X201" t="s">
        <v>544</v>
      </c>
      <c r="Y201" t="s">
        <v>42</v>
      </c>
      <c r="Z201">
        <v>40879</v>
      </c>
      <c r="AA201">
        <v>574.54999999999995</v>
      </c>
      <c r="AB201">
        <v>541.74</v>
      </c>
      <c r="AC201">
        <v>40879</v>
      </c>
    </row>
    <row r="202" spans="1:29">
      <c r="A202">
        <v>30001040</v>
      </c>
      <c r="B202" t="s">
        <v>408</v>
      </c>
      <c r="C202">
        <v>201112</v>
      </c>
      <c r="D202">
        <v>5110</v>
      </c>
      <c r="E202" t="s">
        <v>175</v>
      </c>
      <c r="F202">
        <v>52419</v>
      </c>
      <c r="G202" t="s">
        <v>31</v>
      </c>
      <c r="H202">
        <v>9</v>
      </c>
      <c r="I202" t="s">
        <v>51</v>
      </c>
      <c r="J202">
        <v>56</v>
      </c>
      <c r="K202" t="s">
        <v>60</v>
      </c>
      <c r="L202">
        <v>5249054</v>
      </c>
      <c r="M202" t="s">
        <v>53</v>
      </c>
      <c r="N202">
        <v>3600007</v>
      </c>
      <c r="O202" t="s">
        <v>35</v>
      </c>
      <c r="P202">
        <v>13883</v>
      </c>
      <c r="Q202" t="s">
        <v>54</v>
      </c>
      <c r="R202">
        <v>2005</v>
      </c>
      <c r="S202" t="s">
        <v>145</v>
      </c>
      <c r="T202" t="s">
        <v>156</v>
      </c>
      <c r="U202" t="s">
        <v>157</v>
      </c>
      <c r="V202">
        <v>524</v>
      </c>
      <c r="W202" t="s">
        <v>409</v>
      </c>
      <c r="X202" t="s">
        <v>410</v>
      </c>
      <c r="Y202" t="s">
        <v>42</v>
      </c>
      <c r="Z202">
        <v>262.49</v>
      </c>
      <c r="AA202">
        <v>3.19</v>
      </c>
      <c r="AB202">
        <v>3.11</v>
      </c>
      <c r="AC202">
        <v>262.49</v>
      </c>
    </row>
    <row r="203" spans="1:29">
      <c r="A203">
        <v>30000903</v>
      </c>
      <c r="B203" t="s">
        <v>367</v>
      </c>
      <c r="C203">
        <v>201111</v>
      </c>
      <c r="D203">
        <v>4011</v>
      </c>
      <c r="E203" t="s">
        <v>65</v>
      </c>
      <c r="F203">
        <v>52400</v>
      </c>
      <c r="G203" t="s">
        <v>66</v>
      </c>
      <c r="H203">
        <v>5</v>
      </c>
      <c r="I203" t="s">
        <v>32</v>
      </c>
      <c r="J203">
        <v>20</v>
      </c>
      <c r="K203" t="s">
        <v>33</v>
      </c>
      <c r="L203">
        <v>5240020</v>
      </c>
      <c r="M203" t="s">
        <v>34</v>
      </c>
      <c r="N203">
        <v>3600007</v>
      </c>
      <c r="O203" t="s">
        <v>35</v>
      </c>
      <c r="P203">
        <v>13880</v>
      </c>
      <c r="Q203" t="s">
        <v>82</v>
      </c>
      <c r="R203" t="s">
        <v>37</v>
      </c>
      <c r="S203" t="s">
        <v>38</v>
      </c>
      <c r="T203">
        <v>5240001297</v>
      </c>
      <c r="U203" t="s">
        <v>70</v>
      </c>
      <c r="V203">
        <v>524</v>
      </c>
      <c r="W203" t="s">
        <v>524</v>
      </c>
      <c r="X203">
        <v>30000151</v>
      </c>
      <c r="Y203" t="s">
        <v>42</v>
      </c>
      <c r="Z203">
        <v>-6135</v>
      </c>
      <c r="AA203">
        <v>-85.92</v>
      </c>
      <c r="AB203">
        <v>-80.709999999999994</v>
      </c>
      <c r="AC203">
        <v>-6135</v>
      </c>
    </row>
    <row r="204" spans="1:29">
      <c r="A204">
        <v>30000903</v>
      </c>
      <c r="B204" t="s">
        <v>367</v>
      </c>
      <c r="C204">
        <v>201111</v>
      </c>
      <c r="D204">
        <v>4011</v>
      </c>
      <c r="E204" t="s">
        <v>65</v>
      </c>
      <c r="F204">
        <v>52400</v>
      </c>
      <c r="G204" t="s">
        <v>66</v>
      </c>
      <c r="H204">
        <v>5</v>
      </c>
      <c r="I204" t="s">
        <v>32</v>
      </c>
      <c r="J204">
        <v>20</v>
      </c>
      <c r="K204" t="s">
        <v>33</v>
      </c>
      <c r="L204">
        <v>5240020</v>
      </c>
      <c r="M204" t="s">
        <v>34</v>
      </c>
      <c r="N204">
        <v>3600007</v>
      </c>
      <c r="O204" t="s">
        <v>35</v>
      </c>
      <c r="P204">
        <v>13881</v>
      </c>
      <c r="Q204" t="s">
        <v>36</v>
      </c>
      <c r="R204" t="s">
        <v>37</v>
      </c>
      <c r="S204" t="s">
        <v>38</v>
      </c>
      <c r="T204">
        <v>5240001057</v>
      </c>
      <c r="U204" t="s">
        <v>85</v>
      </c>
      <c r="V204">
        <v>524</v>
      </c>
      <c r="W204" t="s">
        <v>524</v>
      </c>
      <c r="X204" t="s">
        <v>454</v>
      </c>
      <c r="Y204" t="s">
        <v>42</v>
      </c>
      <c r="Z204">
        <v>1775.1</v>
      </c>
      <c r="AA204">
        <v>24.86</v>
      </c>
      <c r="AB204">
        <v>23.35</v>
      </c>
      <c r="AC204">
        <v>1775.1</v>
      </c>
    </row>
    <row r="205" spans="1:29">
      <c r="A205">
        <v>30000903</v>
      </c>
      <c r="B205" t="s">
        <v>376</v>
      </c>
      <c r="C205">
        <v>201111</v>
      </c>
      <c r="D205">
        <v>4600</v>
      </c>
      <c r="E205" t="s">
        <v>256</v>
      </c>
      <c r="F205">
        <v>52400</v>
      </c>
      <c r="G205" t="s">
        <v>66</v>
      </c>
      <c r="H205">
        <v>9</v>
      </c>
      <c r="I205" t="s">
        <v>51</v>
      </c>
      <c r="J205">
        <v>54</v>
      </c>
      <c r="K205" t="s">
        <v>52</v>
      </c>
      <c r="L205">
        <v>5249054</v>
      </c>
      <c r="M205" t="s">
        <v>53</v>
      </c>
      <c r="N205">
        <v>3600007</v>
      </c>
      <c r="O205" t="s">
        <v>35</v>
      </c>
      <c r="P205">
        <v>13881</v>
      </c>
      <c r="Q205" t="s">
        <v>36</v>
      </c>
      <c r="V205">
        <v>524</v>
      </c>
      <c r="W205" t="s">
        <v>545</v>
      </c>
      <c r="X205" t="s">
        <v>454</v>
      </c>
      <c r="Y205" t="s">
        <v>42</v>
      </c>
      <c r="Z205">
        <v>9084.39</v>
      </c>
      <c r="AA205">
        <v>126.35</v>
      </c>
      <c r="AB205">
        <v>120.18</v>
      </c>
      <c r="AC205">
        <v>9084.39</v>
      </c>
    </row>
    <row r="206" spans="1:29">
      <c r="A206">
        <v>30000903</v>
      </c>
      <c r="B206" t="s">
        <v>376</v>
      </c>
      <c r="C206">
        <v>201111</v>
      </c>
      <c r="D206">
        <v>4600</v>
      </c>
      <c r="E206" t="s">
        <v>256</v>
      </c>
      <c r="F206">
        <v>52400</v>
      </c>
      <c r="G206" t="s">
        <v>66</v>
      </c>
      <c r="H206">
        <v>9</v>
      </c>
      <c r="I206" t="s">
        <v>51</v>
      </c>
      <c r="J206">
        <v>56</v>
      </c>
      <c r="K206" t="s">
        <v>60</v>
      </c>
      <c r="L206">
        <v>5249054</v>
      </c>
      <c r="M206" t="s">
        <v>53</v>
      </c>
      <c r="N206">
        <v>3600007</v>
      </c>
      <c r="O206" t="s">
        <v>35</v>
      </c>
      <c r="P206">
        <v>13881</v>
      </c>
      <c r="Q206" t="s">
        <v>36</v>
      </c>
      <c r="V206">
        <v>524</v>
      </c>
      <c r="W206" t="s">
        <v>545</v>
      </c>
      <c r="X206" t="s">
        <v>454</v>
      </c>
      <c r="Y206" t="s">
        <v>42</v>
      </c>
      <c r="Z206">
        <v>478.13</v>
      </c>
      <c r="AA206">
        <v>6.65</v>
      </c>
      <c r="AB206">
        <v>6.33</v>
      </c>
      <c r="AC206">
        <v>478.13</v>
      </c>
    </row>
    <row r="207" spans="1:29">
      <c r="A207">
        <v>30000903</v>
      </c>
      <c r="B207" t="s">
        <v>525</v>
      </c>
      <c r="C207">
        <v>201111</v>
      </c>
      <c r="D207">
        <v>5201</v>
      </c>
      <c r="E207" t="s">
        <v>95</v>
      </c>
      <c r="F207">
        <v>52419</v>
      </c>
      <c r="G207" t="s">
        <v>31</v>
      </c>
      <c r="H207">
        <v>5</v>
      </c>
      <c r="I207" t="s">
        <v>32</v>
      </c>
      <c r="J207">
        <v>20</v>
      </c>
      <c r="K207" t="s">
        <v>33</v>
      </c>
      <c r="L207">
        <v>5240020</v>
      </c>
      <c r="M207" t="s">
        <v>34</v>
      </c>
      <c r="N207">
        <v>3600007</v>
      </c>
      <c r="O207" t="s">
        <v>35</v>
      </c>
      <c r="P207">
        <v>13884</v>
      </c>
      <c r="Q207" t="s">
        <v>543</v>
      </c>
      <c r="R207">
        <v>2004</v>
      </c>
      <c r="S207" t="s">
        <v>45</v>
      </c>
      <c r="T207">
        <v>283</v>
      </c>
      <c r="U207" t="s">
        <v>132</v>
      </c>
      <c r="V207">
        <v>524</v>
      </c>
      <c r="W207" t="s">
        <v>526</v>
      </c>
      <c r="X207">
        <v>30000155</v>
      </c>
      <c r="Y207" t="s">
        <v>42</v>
      </c>
      <c r="Z207">
        <v>-100044.75</v>
      </c>
      <c r="AA207">
        <v>-1401.19</v>
      </c>
      <c r="AB207">
        <v>-1324.13</v>
      </c>
      <c r="AC207">
        <v>-100044.75</v>
      </c>
    </row>
    <row r="208" spans="1:29">
      <c r="A208">
        <v>30000903</v>
      </c>
      <c r="B208" t="s">
        <v>448</v>
      </c>
      <c r="C208">
        <v>201111</v>
      </c>
      <c r="D208">
        <v>5201</v>
      </c>
      <c r="E208" t="s">
        <v>95</v>
      </c>
      <c r="F208">
        <v>52419</v>
      </c>
      <c r="G208" t="s">
        <v>31</v>
      </c>
      <c r="H208">
        <v>5</v>
      </c>
      <c r="I208" t="s">
        <v>32</v>
      </c>
      <c r="J208">
        <v>20</v>
      </c>
      <c r="K208" t="s">
        <v>33</v>
      </c>
      <c r="L208">
        <v>5240020</v>
      </c>
      <c r="M208" t="s">
        <v>34</v>
      </c>
      <c r="N208">
        <v>3600007</v>
      </c>
      <c r="O208" t="s">
        <v>35</v>
      </c>
      <c r="P208">
        <v>14572</v>
      </c>
      <c r="Q208" t="s">
        <v>104</v>
      </c>
      <c r="R208">
        <v>2004</v>
      </c>
      <c r="S208" t="s">
        <v>45</v>
      </c>
      <c r="T208">
        <v>283</v>
      </c>
      <c r="U208" t="s">
        <v>132</v>
      </c>
      <c r="V208">
        <v>524</v>
      </c>
      <c r="W208" t="s">
        <v>450</v>
      </c>
      <c r="X208" t="s">
        <v>454</v>
      </c>
      <c r="Y208" t="s">
        <v>42</v>
      </c>
      <c r="Z208">
        <v>162723.5</v>
      </c>
      <c r="AA208">
        <v>2287.0500000000002</v>
      </c>
      <c r="AB208">
        <v>2156.46</v>
      </c>
      <c r="AC208">
        <v>162723.5</v>
      </c>
    </row>
    <row r="209" spans="1:29">
      <c r="A209">
        <v>30000903</v>
      </c>
      <c r="B209" t="s">
        <v>451</v>
      </c>
      <c r="C209">
        <v>201111</v>
      </c>
      <c r="D209">
        <v>5201</v>
      </c>
      <c r="E209" t="s">
        <v>95</v>
      </c>
      <c r="F209">
        <v>52420</v>
      </c>
      <c r="G209" t="s">
        <v>50</v>
      </c>
      <c r="H209">
        <v>5</v>
      </c>
      <c r="I209" t="s">
        <v>32</v>
      </c>
      <c r="J209">
        <v>20</v>
      </c>
      <c r="K209" t="s">
        <v>33</v>
      </c>
      <c r="L209">
        <v>5240020</v>
      </c>
      <c r="M209" t="s">
        <v>34</v>
      </c>
      <c r="N209">
        <v>3600007</v>
      </c>
      <c r="O209" t="s">
        <v>35</v>
      </c>
      <c r="P209">
        <v>14577</v>
      </c>
      <c r="Q209" t="s">
        <v>159</v>
      </c>
      <c r="R209">
        <v>2004</v>
      </c>
      <c r="S209" t="s">
        <v>45</v>
      </c>
      <c r="T209">
        <v>297</v>
      </c>
      <c r="U209" t="s">
        <v>452</v>
      </c>
      <c r="V209">
        <v>524</v>
      </c>
      <c r="W209" t="s">
        <v>453</v>
      </c>
      <c r="X209" t="s">
        <v>454</v>
      </c>
      <c r="Y209" t="s">
        <v>42</v>
      </c>
      <c r="Z209">
        <v>30664.39</v>
      </c>
      <c r="AA209">
        <v>430.98</v>
      </c>
      <c r="AB209">
        <v>404.17</v>
      </c>
      <c r="AC209">
        <v>30664.39</v>
      </c>
    </row>
    <row r="210" spans="1:29">
      <c r="A210">
        <v>30000458</v>
      </c>
      <c r="B210" t="s">
        <v>374</v>
      </c>
      <c r="C210">
        <v>201109</v>
      </c>
      <c r="D210">
        <v>4010</v>
      </c>
      <c r="E210" t="s">
        <v>81</v>
      </c>
      <c r="F210">
        <v>52400</v>
      </c>
      <c r="G210" t="s">
        <v>66</v>
      </c>
      <c r="H210">
        <v>5</v>
      </c>
      <c r="I210" t="s">
        <v>32</v>
      </c>
      <c r="J210">
        <v>20</v>
      </c>
      <c r="K210" t="s">
        <v>33</v>
      </c>
      <c r="L210">
        <v>5240020</v>
      </c>
      <c r="M210" t="s">
        <v>34</v>
      </c>
      <c r="N210">
        <v>3600007</v>
      </c>
      <c r="O210" t="s">
        <v>35</v>
      </c>
      <c r="P210">
        <v>13880</v>
      </c>
      <c r="Q210" t="s">
        <v>82</v>
      </c>
      <c r="R210" t="s">
        <v>37</v>
      </c>
      <c r="S210" t="s">
        <v>38</v>
      </c>
      <c r="T210">
        <v>5240001212</v>
      </c>
      <c r="U210" t="s">
        <v>114</v>
      </c>
      <c r="V210">
        <v>524</v>
      </c>
      <c r="W210" t="s">
        <v>375</v>
      </c>
      <c r="X210">
        <v>1089</v>
      </c>
      <c r="Y210" t="s">
        <v>42</v>
      </c>
      <c r="Z210">
        <v>26981.61</v>
      </c>
      <c r="AA210">
        <v>367.1</v>
      </c>
      <c r="AB210">
        <v>355.39</v>
      </c>
      <c r="AC210">
        <v>26981.61</v>
      </c>
    </row>
    <row r="211" spans="1:29">
      <c r="A211">
        <v>30000633</v>
      </c>
      <c r="B211" t="s">
        <v>402</v>
      </c>
      <c r="C211">
        <v>201110</v>
      </c>
      <c r="D211">
        <v>5201</v>
      </c>
      <c r="E211" t="s">
        <v>95</v>
      </c>
      <c r="F211">
        <v>52419</v>
      </c>
      <c r="G211" t="s">
        <v>31</v>
      </c>
      <c r="H211">
        <v>5</v>
      </c>
      <c r="I211" t="s">
        <v>32</v>
      </c>
      <c r="J211">
        <v>20</v>
      </c>
      <c r="K211" t="s">
        <v>33</v>
      </c>
      <c r="L211">
        <v>5240020</v>
      </c>
      <c r="M211" t="s">
        <v>34</v>
      </c>
      <c r="N211">
        <v>3600007</v>
      </c>
      <c r="O211" t="s">
        <v>35</v>
      </c>
      <c r="P211">
        <v>14577</v>
      </c>
      <c r="Q211" t="s">
        <v>159</v>
      </c>
      <c r="R211">
        <v>2004</v>
      </c>
      <c r="S211" t="s">
        <v>45</v>
      </c>
      <c r="T211">
        <v>283</v>
      </c>
      <c r="U211" t="s">
        <v>132</v>
      </c>
      <c r="V211">
        <v>524</v>
      </c>
      <c r="W211" t="s">
        <v>413</v>
      </c>
      <c r="X211" t="s">
        <v>546</v>
      </c>
      <c r="Y211" t="s">
        <v>42</v>
      </c>
      <c r="Z211">
        <v>429409.57</v>
      </c>
      <c r="AA211">
        <v>5505.25</v>
      </c>
      <c r="AB211">
        <v>5566.91</v>
      </c>
      <c r="AC211">
        <v>429409.57</v>
      </c>
    </row>
    <row r="212" spans="1:29">
      <c r="A212">
        <v>30000155</v>
      </c>
      <c r="B212" t="s">
        <v>547</v>
      </c>
      <c r="C212">
        <v>201106</v>
      </c>
      <c r="D212">
        <v>6300</v>
      </c>
      <c r="E212" t="s">
        <v>76</v>
      </c>
      <c r="F212">
        <v>52419</v>
      </c>
      <c r="G212" t="s">
        <v>31</v>
      </c>
      <c r="H212">
        <v>9</v>
      </c>
      <c r="I212" t="s">
        <v>51</v>
      </c>
      <c r="J212">
        <v>54</v>
      </c>
      <c r="K212" t="s">
        <v>52</v>
      </c>
      <c r="L212">
        <v>5249054</v>
      </c>
      <c r="M212" t="s">
        <v>53</v>
      </c>
      <c r="N212">
        <v>3600007</v>
      </c>
      <c r="O212" t="s">
        <v>35</v>
      </c>
      <c r="P212">
        <v>13881</v>
      </c>
      <c r="Q212" t="s">
        <v>36</v>
      </c>
      <c r="V212">
        <v>524</v>
      </c>
      <c r="W212" t="s">
        <v>548</v>
      </c>
      <c r="X212" t="s">
        <v>549</v>
      </c>
      <c r="Y212" t="s">
        <v>42</v>
      </c>
      <c r="Z212">
        <v>190</v>
      </c>
      <c r="AA212">
        <v>2.66</v>
      </c>
      <c r="AB212">
        <v>2.5099999999999998</v>
      </c>
      <c r="AC212">
        <v>190</v>
      </c>
    </row>
    <row r="213" spans="1:29">
      <c r="A213">
        <v>30000155</v>
      </c>
      <c r="B213" t="s">
        <v>547</v>
      </c>
      <c r="C213">
        <v>201106</v>
      </c>
      <c r="D213">
        <v>6300</v>
      </c>
      <c r="E213" t="s">
        <v>76</v>
      </c>
      <c r="F213">
        <v>52419</v>
      </c>
      <c r="G213" t="s">
        <v>31</v>
      </c>
      <c r="H213">
        <v>9</v>
      </c>
      <c r="I213" t="s">
        <v>51</v>
      </c>
      <c r="J213">
        <v>56</v>
      </c>
      <c r="K213" t="s">
        <v>60</v>
      </c>
      <c r="L213">
        <v>5249054</v>
      </c>
      <c r="M213" t="s">
        <v>53</v>
      </c>
      <c r="N213">
        <v>3600007</v>
      </c>
      <c r="O213" t="s">
        <v>35</v>
      </c>
      <c r="P213">
        <v>13881</v>
      </c>
      <c r="Q213" t="s">
        <v>36</v>
      </c>
      <c r="V213">
        <v>524</v>
      </c>
      <c r="W213" t="s">
        <v>548</v>
      </c>
      <c r="X213" t="s">
        <v>549</v>
      </c>
      <c r="Y213" t="s">
        <v>42</v>
      </c>
      <c r="Z213">
        <v>10</v>
      </c>
      <c r="AA213">
        <v>0.14000000000000001</v>
      </c>
      <c r="AB213">
        <v>0.13</v>
      </c>
      <c r="AC213">
        <v>10</v>
      </c>
    </row>
    <row r="214" spans="1:29">
      <c r="A214">
        <v>30001040</v>
      </c>
      <c r="B214" s="1">
        <v>40555</v>
      </c>
      <c r="C214">
        <v>201112</v>
      </c>
      <c r="D214">
        <v>5510</v>
      </c>
      <c r="E214" t="s">
        <v>289</v>
      </c>
      <c r="F214">
        <v>52419</v>
      </c>
      <c r="G214" t="s">
        <v>31</v>
      </c>
      <c r="H214">
        <v>9</v>
      </c>
      <c r="I214" t="s">
        <v>51</v>
      </c>
      <c r="J214">
        <v>54</v>
      </c>
      <c r="K214" t="s">
        <v>52</v>
      </c>
      <c r="L214">
        <v>5249054</v>
      </c>
      <c r="M214" t="s">
        <v>53</v>
      </c>
      <c r="N214">
        <v>3600007</v>
      </c>
      <c r="O214" t="s">
        <v>35</v>
      </c>
      <c r="P214">
        <v>13883</v>
      </c>
      <c r="Q214" t="s">
        <v>54</v>
      </c>
      <c r="V214">
        <v>524</v>
      </c>
      <c r="W214" t="s">
        <v>550</v>
      </c>
      <c r="X214" t="s">
        <v>551</v>
      </c>
      <c r="Y214" t="s">
        <v>42</v>
      </c>
      <c r="Z214">
        <v>1400.92</v>
      </c>
      <c r="AA214">
        <v>17.02</v>
      </c>
      <c r="AB214">
        <v>17.079999999999998</v>
      </c>
      <c r="AC214">
        <v>1400.92</v>
      </c>
    </row>
    <row r="215" spans="1:29">
      <c r="A215">
        <v>30001040</v>
      </c>
      <c r="B215" s="1">
        <v>40555</v>
      </c>
      <c r="C215">
        <v>201112</v>
      </c>
      <c r="D215">
        <v>5510</v>
      </c>
      <c r="E215" t="s">
        <v>289</v>
      </c>
      <c r="F215">
        <v>52419</v>
      </c>
      <c r="G215" t="s">
        <v>31</v>
      </c>
      <c r="H215">
        <v>9</v>
      </c>
      <c r="I215" t="s">
        <v>51</v>
      </c>
      <c r="J215">
        <v>56</v>
      </c>
      <c r="K215" t="s">
        <v>60</v>
      </c>
      <c r="L215">
        <v>5249054</v>
      </c>
      <c r="M215" t="s">
        <v>53</v>
      </c>
      <c r="N215">
        <v>3600007</v>
      </c>
      <c r="O215" t="s">
        <v>35</v>
      </c>
      <c r="P215">
        <v>13883</v>
      </c>
      <c r="Q215" t="s">
        <v>54</v>
      </c>
      <c r="V215">
        <v>524</v>
      </c>
      <c r="W215" t="s">
        <v>550</v>
      </c>
      <c r="X215" t="s">
        <v>551</v>
      </c>
      <c r="Y215" t="s">
        <v>42</v>
      </c>
      <c r="Z215">
        <v>73.73</v>
      </c>
      <c r="AA215">
        <v>0.9</v>
      </c>
      <c r="AB215">
        <v>0.9</v>
      </c>
      <c r="AC215">
        <v>73.73</v>
      </c>
    </row>
    <row r="216" spans="1:29">
      <c r="A216">
        <v>30001182</v>
      </c>
      <c r="B216" t="s">
        <v>434</v>
      </c>
      <c r="C216">
        <v>201113</v>
      </c>
      <c r="D216">
        <v>4011</v>
      </c>
      <c r="E216" t="s">
        <v>65</v>
      </c>
      <c r="F216">
        <v>52419</v>
      </c>
      <c r="G216" t="s">
        <v>31</v>
      </c>
      <c r="H216">
        <v>5</v>
      </c>
      <c r="I216" t="s">
        <v>32</v>
      </c>
      <c r="J216">
        <v>20</v>
      </c>
      <c r="K216" t="s">
        <v>33</v>
      </c>
      <c r="L216">
        <v>5240020</v>
      </c>
      <c r="M216" t="s">
        <v>34</v>
      </c>
      <c r="N216">
        <v>3600007</v>
      </c>
      <c r="O216" t="s">
        <v>35</v>
      </c>
      <c r="P216">
        <v>13881</v>
      </c>
      <c r="Q216" t="s">
        <v>36</v>
      </c>
      <c r="R216" t="s">
        <v>37</v>
      </c>
      <c r="S216" t="s">
        <v>38</v>
      </c>
      <c r="T216">
        <v>5240001154</v>
      </c>
      <c r="U216" t="s">
        <v>39</v>
      </c>
      <c r="V216">
        <v>524</v>
      </c>
      <c r="W216" t="s">
        <v>435</v>
      </c>
      <c r="X216">
        <v>30000633</v>
      </c>
      <c r="Y216" t="s">
        <v>42</v>
      </c>
      <c r="Z216">
        <v>15234</v>
      </c>
      <c r="AA216">
        <v>195.81</v>
      </c>
      <c r="AB216">
        <v>198</v>
      </c>
      <c r="AC216">
        <v>15234</v>
      </c>
    </row>
    <row r="217" spans="1:29">
      <c r="A217">
        <v>30001182</v>
      </c>
      <c r="B217" t="s">
        <v>406</v>
      </c>
      <c r="C217">
        <v>201113</v>
      </c>
      <c r="D217">
        <v>5201</v>
      </c>
      <c r="E217" t="s">
        <v>95</v>
      </c>
      <c r="F217">
        <v>52419</v>
      </c>
      <c r="G217" t="s">
        <v>31</v>
      </c>
      <c r="H217">
        <v>5</v>
      </c>
      <c r="I217" t="s">
        <v>32</v>
      </c>
      <c r="J217">
        <v>20</v>
      </c>
      <c r="K217" t="s">
        <v>33</v>
      </c>
      <c r="L217">
        <v>5240020</v>
      </c>
      <c r="M217" t="s">
        <v>34</v>
      </c>
      <c r="N217">
        <v>3600007</v>
      </c>
      <c r="O217" t="s">
        <v>35</v>
      </c>
      <c r="P217">
        <v>14575</v>
      </c>
      <c r="Q217" t="s">
        <v>223</v>
      </c>
      <c r="R217">
        <v>2004</v>
      </c>
      <c r="S217" t="s">
        <v>45</v>
      </c>
      <c r="T217">
        <v>283</v>
      </c>
      <c r="U217" t="s">
        <v>132</v>
      </c>
      <c r="V217">
        <v>524</v>
      </c>
      <c r="W217" t="s">
        <v>445</v>
      </c>
      <c r="X217">
        <v>30000401</v>
      </c>
      <c r="Y217" t="s">
        <v>42</v>
      </c>
      <c r="Z217">
        <v>11626</v>
      </c>
      <c r="AA217">
        <v>161.69999999999999</v>
      </c>
      <c r="AB217">
        <v>153.81</v>
      </c>
      <c r="AC217">
        <v>11626</v>
      </c>
    </row>
    <row r="218" spans="1:29">
      <c r="A218">
        <v>30001182</v>
      </c>
      <c r="B218" t="s">
        <v>402</v>
      </c>
      <c r="C218">
        <v>201113</v>
      </c>
      <c r="D218">
        <v>5201</v>
      </c>
      <c r="E218" t="s">
        <v>95</v>
      </c>
      <c r="F218">
        <v>52419</v>
      </c>
      <c r="G218" t="s">
        <v>31</v>
      </c>
      <c r="H218">
        <v>5</v>
      </c>
      <c r="I218" t="s">
        <v>32</v>
      </c>
      <c r="J218">
        <v>20</v>
      </c>
      <c r="K218" t="s">
        <v>33</v>
      </c>
      <c r="L218">
        <v>5240020</v>
      </c>
      <c r="M218" t="s">
        <v>34</v>
      </c>
      <c r="N218">
        <v>3600007</v>
      </c>
      <c r="O218" t="s">
        <v>35</v>
      </c>
      <c r="P218">
        <v>14577</v>
      </c>
      <c r="Q218" t="s">
        <v>159</v>
      </c>
      <c r="R218">
        <v>2004</v>
      </c>
      <c r="S218" t="s">
        <v>45</v>
      </c>
      <c r="T218">
        <v>284</v>
      </c>
      <c r="U218" t="s">
        <v>101</v>
      </c>
      <c r="V218">
        <v>524</v>
      </c>
      <c r="W218" t="s">
        <v>403</v>
      </c>
      <c r="X218">
        <v>30000633</v>
      </c>
      <c r="Y218" t="s">
        <v>42</v>
      </c>
      <c r="Z218">
        <v>-316752</v>
      </c>
      <c r="AA218">
        <v>-4060.92</v>
      </c>
      <c r="AB218">
        <v>-4106.3999999999996</v>
      </c>
      <c r="AC218">
        <v>-316752</v>
      </c>
    </row>
    <row r="219" spans="1:29">
      <c r="A219">
        <v>30001182</v>
      </c>
      <c r="B219" t="s">
        <v>404</v>
      </c>
      <c r="C219">
        <v>201113</v>
      </c>
      <c r="D219">
        <v>5201</v>
      </c>
      <c r="E219" t="s">
        <v>95</v>
      </c>
      <c r="F219">
        <v>52419</v>
      </c>
      <c r="G219" t="s">
        <v>31</v>
      </c>
      <c r="H219">
        <v>5</v>
      </c>
      <c r="I219" t="s">
        <v>32</v>
      </c>
      <c r="J219">
        <v>20</v>
      </c>
      <c r="K219" t="s">
        <v>33</v>
      </c>
      <c r="L219">
        <v>5240020</v>
      </c>
      <c r="M219" t="s">
        <v>34</v>
      </c>
      <c r="N219">
        <v>3600007</v>
      </c>
      <c r="O219" t="s">
        <v>35</v>
      </c>
      <c r="P219">
        <v>14576</v>
      </c>
      <c r="Q219" t="s">
        <v>100</v>
      </c>
      <c r="R219">
        <v>2004</v>
      </c>
      <c r="S219" t="s">
        <v>45</v>
      </c>
      <c r="T219">
        <v>284</v>
      </c>
      <c r="U219" t="s">
        <v>101</v>
      </c>
      <c r="V219">
        <v>524</v>
      </c>
      <c r="W219" t="s">
        <v>505</v>
      </c>
      <c r="X219">
        <v>30000748</v>
      </c>
      <c r="Y219" t="s">
        <v>42</v>
      </c>
      <c r="Z219">
        <v>39688</v>
      </c>
      <c r="AA219">
        <v>498.59</v>
      </c>
      <c r="AB219">
        <v>484.78</v>
      </c>
      <c r="AC219">
        <v>39688</v>
      </c>
    </row>
    <row r="220" spans="1:29">
      <c r="A220">
        <v>30001182</v>
      </c>
      <c r="B220" t="s">
        <v>406</v>
      </c>
      <c r="C220">
        <v>201113</v>
      </c>
      <c r="D220">
        <v>5201</v>
      </c>
      <c r="E220" t="s">
        <v>95</v>
      </c>
      <c r="F220">
        <v>52419</v>
      </c>
      <c r="G220" t="s">
        <v>31</v>
      </c>
      <c r="H220">
        <v>5</v>
      </c>
      <c r="I220" t="s">
        <v>32</v>
      </c>
      <c r="J220">
        <v>20</v>
      </c>
      <c r="K220" t="s">
        <v>33</v>
      </c>
      <c r="L220">
        <v>5240020</v>
      </c>
      <c r="M220" t="s">
        <v>34</v>
      </c>
      <c r="N220">
        <v>3600007</v>
      </c>
      <c r="O220" t="s">
        <v>35</v>
      </c>
      <c r="P220">
        <v>14577</v>
      </c>
      <c r="Q220" t="s">
        <v>159</v>
      </c>
      <c r="R220">
        <v>2004</v>
      </c>
      <c r="S220" t="s">
        <v>45</v>
      </c>
      <c r="T220">
        <v>283</v>
      </c>
      <c r="U220" t="s">
        <v>132</v>
      </c>
      <c r="V220">
        <v>524</v>
      </c>
      <c r="W220" t="s">
        <v>445</v>
      </c>
      <c r="X220">
        <v>30000401</v>
      </c>
      <c r="Y220" t="s">
        <v>42</v>
      </c>
      <c r="Z220">
        <v>20713</v>
      </c>
      <c r="AA220">
        <v>288.08</v>
      </c>
      <c r="AB220">
        <v>274.02</v>
      </c>
      <c r="AC220">
        <v>20713</v>
      </c>
    </row>
    <row r="221" spans="1:29">
      <c r="A221">
        <v>30000224</v>
      </c>
      <c r="B221" t="s">
        <v>448</v>
      </c>
      <c r="C221">
        <v>201107</v>
      </c>
      <c r="D221">
        <v>5201</v>
      </c>
      <c r="E221" t="s">
        <v>95</v>
      </c>
      <c r="F221">
        <v>52419</v>
      </c>
      <c r="G221" t="s">
        <v>31</v>
      </c>
      <c r="H221">
        <v>5</v>
      </c>
      <c r="I221" t="s">
        <v>32</v>
      </c>
      <c r="J221">
        <v>20</v>
      </c>
      <c r="K221" t="s">
        <v>33</v>
      </c>
      <c r="L221">
        <v>5240020</v>
      </c>
      <c r="M221" t="s">
        <v>34</v>
      </c>
      <c r="N221">
        <v>3600007</v>
      </c>
      <c r="O221" t="s">
        <v>35</v>
      </c>
      <c r="P221">
        <v>13886</v>
      </c>
      <c r="Q221" t="s">
        <v>449</v>
      </c>
      <c r="R221">
        <v>2004</v>
      </c>
      <c r="S221" t="s">
        <v>45</v>
      </c>
      <c r="T221">
        <v>283</v>
      </c>
      <c r="U221" t="s">
        <v>132</v>
      </c>
      <c r="V221">
        <v>524</v>
      </c>
      <c r="W221" t="s">
        <v>450</v>
      </c>
      <c r="X221" t="s">
        <v>544</v>
      </c>
      <c r="Y221" t="s">
        <v>42</v>
      </c>
      <c r="Z221">
        <v>299447</v>
      </c>
      <c r="AA221">
        <v>4208.67</v>
      </c>
      <c r="AB221">
        <v>3968.36</v>
      </c>
      <c r="AC221">
        <v>299447</v>
      </c>
    </row>
    <row r="222" spans="1:29">
      <c r="A222">
        <v>10008982</v>
      </c>
      <c r="B222" t="s">
        <v>552</v>
      </c>
      <c r="C222">
        <v>201112</v>
      </c>
      <c r="D222">
        <v>5500</v>
      </c>
      <c r="E222" t="s">
        <v>150</v>
      </c>
      <c r="F222">
        <v>52400</v>
      </c>
      <c r="G222" t="s">
        <v>66</v>
      </c>
      <c r="H222">
        <v>5</v>
      </c>
      <c r="I222" t="s">
        <v>32</v>
      </c>
      <c r="J222">
        <v>20</v>
      </c>
      <c r="K222" t="s">
        <v>33</v>
      </c>
      <c r="L222">
        <v>5240020</v>
      </c>
      <c r="M222" t="s">
        <v>34</v>
      </c>
      <c r="N222">
        <v>3600007</v>
      </c>
      <c r="O222" t="s">
        <v>35</v>
      </c>
      <c r="P222">
        <v>13882</v>
      </c>
      <c r="Q222" t="s">
        <v>126</v>
      </c>
      <c r="V222">
        <v>524</v>
      </c>
      <c r="W222" t="s">
        <v>553</v>
      </c>
      <c r="Y222" t="s">
        <v>42</v>
      </c>
      <c r="Z222">
        <v>400</v>
      </c>
      <c r="AA222">
        <v>4.8600000000000003</v>
      </c>
      <c r="AB222">
        <v>4.87</v>
      </c>
      <c r="AC222">
        <v>400</v>
      </c>
    </row>
    <row r="223" spans="1:29">
      <c r="A223">
        <v>10008982</v>
      </c>
      <c r="B223" t="s">
        <v>552</v>
      </c>
      <c r="C223">
        <v>201112</v>
      </c>
      <c r="D223">
        <v>5511</v>
      </c>
      <c r="E223" t="s">
        <v>230</v>
      </c>
      <c r="F223">
        <v>52400</v>
      </c>
      <c r="G223" t="s">
        <v>66</v>
      </c>
      <c r="H223">
        <v>5</v>
      </c>
      <c r="I223" t="s">
        <v>32</v>
      </c>
      <c r="J223">
        <v>20</v>
      </c>
      <c r="K223" t="s">
        <v>33</v>
      </c>
      <c r="L223">
        <v>5240020</v>
      </c>
      <c r="M223" t="s">
        <v>34</v>
      </c>
      <c r="N223">
        <v>3600007</v>
      </c>
      <c r="O223" t="s">
        <v>35</v>
      </c>
      <c r="P223">
        <v>13882</v>
      </c>
      <c r="Q223" t="s">
        <v>126</v>
      </c>
      <c r="V223">
        <v>524</v>
      </c>
      <c r="W223" t="s">
        <v>553</v>
      </c>
      <c r="Y223" t="s">
        <v>42</v>
      </c>
      <c r="Z223">
        <v>3248</v>
      </c>
      <c r="AA223">
        <v>39.47</v>
      </c>
      <c r="AB223">
        <v>39.54</v>
      </c>
      <c r="AC223">
        <v>3248</v>
      </c>
    </row>
    <row r="224" spans="1:29">
      <c r="A224">
        <v>30000651</v>
      </c>
      <c r="B224" t="s">
        <v>418</v>
      </c>
      <c r="C224">
        <v>201110</v>
      </c>
      <c r="D224">
        <v>4011</v>
      </c>
      <c r="E224" t="s">
        <v>65</v>
      </c>
      <c r="F224">
        <v>52400</v>
      </c>
      <c r="G224" t="s">
        <v>66</v>
      </c>
      <c r="H224">
        <v>5</v>
      </c>
      <c r="I224" t="s">
        <v>32</v>
      </c>
      <c r="J224">
        <v>20</v>
      </c>
      <c r="K224" t="s">
        <v>33</v>
      </c>
      <c r="L224">
        <v>5240020</v>
      </c>
      <c r="M224" t="s">
        <v>34</v>
      </c>
      <c r="N224">
        <v>3600007</v>
      </c>
      <c r="O224" t="s">
        <v>35</v>
      </c>
      <c r="P224">
        <v>13881</v>
      </c>
      <c r="Q224" t="s">
        <v>36</v>
      </c>
      <c r="R224" t="s">
        <v>37</v>
      </c>
      <c r="S224" t="s">
        <v>38</v>
      </c>
      <c r="T224">
        <v>5240001203</v>
      </c>
      <c r="U224" t="s">
        <v>67</v>
      </c>
      <c r="V224">
        <v>524</v>
      </c>
      <c r="W224" t="s">
        <v>419</v>
      </c>
      <c r="X224">
        <v>1201</v>
      </c>
      <c r="Y224" t="s">
        <v>42</v>
      </c>
      <c r="Z224">
        <v>2780.56</v>
      </c>
      <c r="AA224">
        <v>35.65</v>
      </c>
      <c r="AB224">
        <v>36.049999999999997</v>
      </c>
      <c r="AC224">
        <v>2780.56</v>
      </c>
    </row>
    <row r="225" spans="1:29">
      <c r="A225">
        <v>30000903</v>
      </c>
      <c r="B225" t="s">
        <v>367</v>
      </c>
      <c r="C225">
        <v>201111</v>
      </c>
      <c r="D225">
        <v>4011</v>
      </c>
      <c r="E225" t="s">
        <v>65</v>
      </c>
      <c r="F225">
        <v>52400</v>
      </c>
      <c r="G225" t="s">
        <v>66</v>
      </c>
      <c r="H225">
        <v>5</v>
      </c>
      <c r="I225" t="s">
        <v>32</v>
      </c>
      <c r="J225">
        <v>20</v>
      </c>
      <c r="K225" t="s">
        <v>33</v>
      </c>
      <c r="L225">
        <v>5240020</v>
      </c>
      <c r="M225" t="s">
        <v>34</v>
      </c>
      <c r="N225">
        <v>3600007</v>
      </c>
      <c r="O225" t="s">
        <v>35</v>
      </c>
      <c r="P225">
        <v>13880</v>
      </c>
      <c r="Q225" t="s">
        <v>82</v>
      </c>
      <c r="R225" t="s">
        <v>37</v>
      </c>
      <c r="S225" t="s">
        <v>38</v>
      </c>
      <c r="T225">
        <v>5240001203</v>
      </c>
      <c r="U225" t="s">
        <v>67</v>
      </c>
      <c r="V225">
        <v>524</v>
      </c>
      <c r="W225" t="s">
        <v>524</v>
      </c>
      <c r="X225">
        <v>30000151</v>
      </c>
      <c r="Y225" t="s">
        <v>42</v>
      </c>
      <c r="Z225">
        <v>-2780.56</v>
      </c>
      <c r="AA225">
        <v>-38.94</v>
      </c>
      <c r="AB225">
        <v>-36.58</v>
      </c>
      <c r="AC225">
        <v>-2780.56</v>
      </c>
    </row>
    <row r="226" spans="1:29">
      <c r="A226">
        <v>30001182</v>
      </c>
      <c r="B226" t="s">
        <v>388</v>
      </c>
      <c r="C226">
        <v>201113</v>
      </c>
      <c r="D226">
        <v>5201</v>
      </c>
      <c r="E226" t="s">
        <v>95</v>
      </c>
      <c r="F226">
        <v>52419</v>
      </c>
      <c r="G226" t="s">
        <v>31</v>
      </c>
      <c r="H226">
        <v>5</v>
      </c>
      <c r="I226" t="s">
        <v>32</v>
      </c>
      <c r="J226">
        <v>20</v>
      </c>
      <c r="K226" t="s">
        <v>33</v>
      </c>
      <c r="L226">
        <v>5240020</v>
      </c>
      <c r="M226" t="s">
        <v>34</v>
      </c>
      <c r="N226">
        <v>3600007</v>
      </c>
      <c r="O226" t="s">
        <v>35</v>
      </c>
      <c r="P226">
        <v>14572</v>
      </c>
      <c r="Q226" t="s">
        <v>104</v>
      </c>
      <c r="R226">
        <v>2004</v>
      </c>
      <c r="S226" t="s">
        <v>45</v>
      </c>
      <c r="T226">
        <v>284</v>
      </c>
      <c r="U226" t="s">
        <v>101</v>
      </c>
      <c r="V226">
        <v>524</v>
      </c>
      <c r="W226" t="s">
        <v>411</v>
      </c>
      <c r="X226">
        <v>30000484</v>
      </c>
      <c r="Y226" t="s">
        <v>42</v>
      </c>
      <c r="Z226">
        <v>330682</v>
      </c>
      <c r="AA226">
        <v>4499.07</v>
      </c>
      <c r="AB226">
        <v>4355.55</v>
      </c>
      <c r="AC226">
        <v>330682</v>
      </c>
    </row>
    <row r="227" spans="1:29">
      <c r="A227">
        <v>30001182</v>
      </c>
      <c r="B227" t="s">
        <v>404</v>
      </c>
      <c r="C227">
        <v>201113</v>
      </c>
      <c r="D227">
        <v>5201</v>
      </c>
      <c r="E227" t="s">
        <v>95</v>
      </c>
      <c r="F227">
        <v>52419</v>
      </c>
      <c r="G227" t="s">
        <v>31</v>
      </c>
      <c r="H227">
        <v>5</v>
      </c>
      <c r="I227" t="s">
        <v>32</v>
      </c>
      <c r="J227">
        <v>20</v>
      </c>
      <c r="K227" t="s">
        <v>33</v>
      </c>
      <c r="L227">
        <v>5240020</v>
      </c>
      <c r="M227" t="s">
        <v>34</v>
      </c>
      <c r="N227">
        <v>3600007</v>
      </c>
      <c r="O227" t="s">
        <v>35</v>
      </c>
      <c r="P227">
        <v>14573</v>
      </c>
      <c r="Q227" t="s">
        <v>96</v>
      </c>
      <c r="R227">
        <v>2004</v>
      </c>
      <c r="S227" t="s">
        <v>45</v>
      </c>
      <c r="T227">
        <v>283</v>
      </c>
      <c r="U227" t="s">
        <v>132</v>
      </c>
      <c r="V227">
        <v>524</v>
      </c>
      <c r="W227" t="s">
        <v>405</v>
      </c>
      <c r="X227">
        <v>30000748</v>
      </c>
      <c r="Y227" t="s">
        <v>42</v>
      </c>
      <c r="Z227">
        <v>151598.79999999999</v>
      </c>
      <c r="AA227">
        <v>1904.51</v>
      </c>
      <c r="AB227">
        <v>1851.76</v>
      </c>
      <c r="AC227">
        <v>151598.79999999999</v>
      </c>
    </row>
    <row r="228" spans="1:29">
      <c r="A228">
        <v>30001182</v>
      </c>
      <c r="B228" t="s">
        <v>533</v>
      </c>
      <c r="C228">
        <v>201113</v>
      </c>
      <c r="D228">
        <v>5201</v>
      </c>
      <c r="E228" t="s">
        <v>95</v>
      </c>
      <c r="F228">
        <v>52419</v>
      </c>
      <c r="G228" t="s">
        <v>31</v>
      </c>
      <c r="H228">
        <v>5</v>
      </c>
      <c r="I228" t="s">
        <v>32</v>
      </c>
      <c r="J228">
        <v>20</v>
      </c>
      <c r="K228" t="s">
        <v>33</v>
      </c>
      <c r="L228">
        <v>5240020</v>
      </c>
      <c r="M228" t="s">
        <v>34</v>
      </c>
      <c r="N228">
        <v>3600007</v>
      </c>
      <c r="O228" t="s">
        <v>35</v>
      </c>
      <c r="P228">
        <v>14573</v>
      </c>
      <c r="Q228" t="s">
        <v>96</v>
      </c>
      <c r="R228">
        <v>2004</v>
      </c>
      <c r="S228" t="s">
        <v>45</v>
      </c>
      <c r="T228">
        <v>284</v>
      </c>
      <c r="U228" t="s">
        <v>101</v>
      </c>
      <c r="V228">
        <v>524</v>
      </c>
      <c r="W228" t="s">
        <v>534</v>
      </c>
      <c r="X228">
        <v>30000401</v>
      </c>
      <c r="Y228" t="s">
        <v>42</v>
      </c>
      <c r="Z228">
        <v>20398</v>
      </c>
      <c r="AA228">
        <v>283.7</v>
      </c>
      <c r="AB228">
        <v>269.86</v>
      </c>
      <c r="AC228">
        <v>20398</v>
      </c>
    </row>
    <row r="229" spans="1:29">
      <c r="A229">
        <v>30001182</v>
      </c>
      <c r="B229" t="s">
        <v>406</v>
      </c>
      <c r="C229">
        <v>201113</v>
      </c>
      <c r="D229">
        <v>5201</v>
      </c>
      <c r="E229" t="s">
        <v>95</v>
      </c>
      <c r="F229">
        <v>52419</v>
      </c>
      <c r="G229" t="s">
        <v>31</v>
      </c>
      <c r="H229">
        <v>5</v>
      </c>
      <c r="I229" t="s">
        <v>32</v>
      </c>
      <c r="J229">
        <v>20</v>
      </c>
      <c r="K229" t="s">
        <v>33</v>
      </c>
      <c r="L229">
        <v>5240020</v>
      </c>
      <c r="M229" t="s">
        <v>34</v>
      </c>
      <c r="N229">
        <v>3600007</v>
      </c>
      <c r="O229" t="s">
        <v>35</v>
      </c>
      <c r="P229">
        <v>14574</v>
      </c>
      <c r="Q229" t="s">
        <v>140</v>
      </c>
      <c r="R229">
        <v>2004</v>
      </c>
      <c r="S229" t="s">
        <v>45</v>
      </c>
      <c r="T229">
        <v>283</v>
      </c>
      <c r="U229" t="s">
        <v>132</v>
      </c>
      <c r="V229">
        <v>524</v>
      </c>
      <c r="W229" t="s">
        <v>445</v>
      </c>
      <c r="X229">
        <v>30000401</v>
      </c>
      <c r="Y229" t="s">
        <v>42</v>
      </c>
      <c r="Z229">
        <v>4868</v>
      </c>
      <c r="AA229">
        <v>67.709999999999994</v>
      </c>
      <c r="AB229">
        <v>64.41</v>
      </c>
      <c r="AC229">
        <v>4868</v>
      </c>
    </row>
    <row r="230" spans="1:29">
      <c r="A230">
        <v>30001370</v>
      </c>
      <c r="B230" t="s">
        <v>554</v>
      </c>
      <c r="C230">
        <v>201113</v>
      </c>
      <c r="D230">
        <v>6150</v>
      </c>
      <c r="E230" t="s">
        <v>241</v>
      </c>
      <c r="F230">
        <v>52417</v>
      </c>
      <c r="G230" t="s">
        <v>193</v>
      </c>
      <c r="H230">
        <v>9</v>
      </c>
      <c r="I230" t="s">
        <v>51</v>
      </c>
      <c r="J230">
        <v>54</v>
      </c>
      <c r="K230" t="s">
        <v>52</v>
      </c>
      <c r="L230">
        <v>5249054</v>
      </c>
      <c r="M230" t="s">
        <v>53</v>
      </c>
      <c r="N230">
        <v>3600007</v>
      </c>
      <c r="O230" t="s">
        <v>35</v>
      </c>
      <c r="P230">
        <v>13883</v>
      </c>
      <c r="Q230" t="s">
        <v>54</v>
      </c>
      <c r="V230">
        <v>524</v>
      </c>
      <c r="W230" t="s">
        <v>555</v>
      </c>
      <c r="X230">
        <v>30001056</v>
      </c>
      <c r="Y230" t="s">
        <v>42</v>
      </c>
      <c r="Z230">
        <v>492.29</v>
      </c>
      <c r="AA230">
        <v>5.99</v>
      </c>
      <c r="AB230">
        <v>6</v>
      </c>
      <c r="AC230">
        <v>492.29</v>
      </c>
    </row>
    <row r="231" spans="1:29">
      <c r="A231">
        <v>30001370</v>
      </c>
      <c r="B231" t="s">
        <v>554</v>
      </c>
      <c r="C231">
        <v>201113</v>
      </c>
      <c r="D231">
        <v>6150</v>
      </c>
      <c r="E231" t="s">
        <v>241</v>
      </c>
      <c r="F231">
        <v>52417</v>
      </c>
      <c r="G231" t="s">
        <v>193</v>
      </c>
      <c r="H231">
        <v>9</v>
      </c>
      <c r="I231" t="s">
        <v>51</v>
      </c>
      <c r="J231">
        <v>56</v>
      </c>
      <c r="K231" t="s">
        <v>60</v>
      </c>
      <c r="L231">
        <v>5249054</v>
      </c>
      <c r="M231" t="s">
        <v>53</v>
      </c>
      <c r="N231">
        <v>3600007</v>
      </c>
      <c r="O231" t="s">
        <v>35</v>
      </c>
      <c r="P231">
        <v>13883</v>
      </c>
      <c r="Q231" t="s">
        <v>54</v>
      </c>
      <c r="V231">
        <v>524</v>
      </c>
      <c r="W231" t="s">
        <v>555</v>
      </c>
      <c r="X231">
        <v>30001056</v>
      </c>
      <c r="Y231" t="s">
        <v>42</v>
      </c>
      <c r="Z231">
        <v>25.91</v>
      </c>
      <c r="AA231">
        <v>0.32</v>
      </c>
      <c r="AB231">
        <v>0.32</v>
      </c>
      <c r="AC231">
        <v>25.91</v>
      </c>
    </row>
    <row r="232" spans="1:29">
      <c r="A232">
        <v>30000903</v>
      </c>
      <c r="B232" t="s">
        <v>367</v>
      </c>
      <c r="C232">
        <v>201111</v>
      </c>
      <c r="D232">
        <v>4011</v>
      </c>
      <c r="E232" t="s">
        <v>65</v>
      </c>
      <c r="F232">
        <v>52400</v>
      </c>
      <c r="G232" t="s">
        <v>66</v>
      </c>
      <c r="H232">
        <v>5</v>
      </c>
      <c r="I232" t="s">
        <v>32</v>
      </c>
      <c r="J232">
        <v>20</v>
      </c>
      <c r="K232" t="s">
        <v>33</v>
      </c>
      <c r="L232">
        <v>5240020</v>
      </c>
      <c r="M232" t="s">
        <v>34</v>
      </c>
      <c r="N232">
        <v>3600007</v>
      </c>
      <c r="O232" t="s">
        <v>35</v>
      </c>
      <c r="P232">
        <v>13881</v>
      </c>
      <c r="Q232" t="s">
        <v>36</v>
      </c>
      <c r="R232" t="s">
        <v>37</v>
      </c>
      <c r="S232" t="s">
        <v>38</v>
      </c>
      <c r="T232">
        <v>5240001030</v>
      </c>
      <c r="U232" t="s">
        <v>69</v>
      </c>
      <c r="V232">
        <v>524</v>
      </c>
      <c r="W232" t="s">
        <v>524</v>
      </c>
      <c r="X232" t="s">
        <v>454</v>
      </c>
      <c r="Y232" t="s">
        <v>42</v>
      </c>
      <c r="Z232">
        <v>9494.2000000000007</v>
      </c>
      <c r="AA232">
        <v>132.97</v>
      </c>
      <c r="AB232">
        <v>124.91</v>
      </c>
      <c r="AC232">
        <v>9494.2000000000007</v>
      </c>
    </row>
    <row r="233" spans="1:29">
      <c r="A233">
        <v>30000903</v>
      </c>
      <c r="B233" t="s">
        <v>367</v>
      </c>
      <c r="C233">
        <v>201111</v>
      </c>
      <c r="D233">
        <v>4210</v>
      </c>
      <c r="E233" t="s">
        <v>30</v>
      </c>
      <c r="F233">
        <v>52400</v>
      </c>
      <c r="G233" t="s">
        <v>66</v>
      </c>
      <c r="H233">
        <v>5</v>
      </c>
      <c r="I233" t="s">
        <v>32</v>
      </c>
      <c r="J233">
        <v>20</v>
      </c>
      <c r="K233" t="s">
        <v>33</v>
      </c>
      <c r="L233">
        <v>5240020</v>
      </c>
      <c r="M233" t="s">
        <v>34</v>
      </c>
      <c r="N233">
        <v>3600007</v>
      </c>
      <c r="O233" t="s">
        <v>35</v>
      </c>
      <c r="P233">
        <v>13881</v>
      </c>
      <c r="Q233" t="s">
        <v>36</v>
      </c>
      <c r="R233" t="s">
        <v>37</v>
      </c>
      <c r="S233" t="s">
        <v>38</v>
      </c>
      <c r="T233">
        <v>5240001203</v>
      </c>
      <c r="U233" t="s">
        <v>67</v>
      </c>
      <c r="V233">
        <v>524</v>
      </c>
      <c r="W233" t="s">
        <v>556</v>
      </c>
      <c r="X233" t="s">
        <v>454</v>
      </c>
      <c r="Y233" t="s">
        <v>42</v>
      </c>
      <c r="Z233">
        <v>3350.7</v>
      </c>
      <c r="AA233">
        <v>46.93</v>
      </c>
      <c r="AB233">
        <v>44.09</v>
      </c>
      <c r="AC233">
        <v>3350.7</v>
      </c>
    </row>
    <row r="234" spans="1:29">
      <c r="A234">
        <v>30000903</v>
      </c>
      <c r="B234" t="s">
        <v>525</v>
      </c>
      <c r="C234">
        <v>201111</v>
      </c>
      <c r="D234">
        <v>5201</v>
      </c>
      <c r="E234" t="s">
        <v>95</v>
      </c>
      <c r="F234">
        <v>52419</v>
      </c>
      <c r="G234" t="s">
        <v>31</v>
      </c>
      <c r="H234">
        <v>5</v>
      </c>
      <c r="I234" t="s">
        <v>32</v>
      </c>
      <c r="J234">
        <v>20</v>
      </c>
      <c r="K234" t="s">
        <v>33</v>
      </c>
      <c r="L234">
        <v>5240020</v>
      </c>
      <c r="M234" t="s">
        <v>34</v>
      </c>
      <c r="N234">
        <v>3600007</v>
      </c>
      <c r="O234" t="s">
        <v>35</v>
      </c>
      <c r="P234">
        <v>14576</v>
      </c>
      <c r="Q234" t="s">
        <v>100</v>
      </c>
      <c r="R234">
        <v>2004</v>
      </c>
      <c r="S234" t="s">
        <v>45</v>
      </c>
      <c r="T234">
        <v>283</v>
      </c>
      <c r="U234" t="s">
        <v>132</v>
      </c>
      <c r="V234">
        <v>524</v>
      </c>
      <c r="W234" t="s">
        <v>526</v>
      </c>
      <c r="X234" t="s">
        <v>454</v>
      </c>
      <c r="Y234" t="s">
        <v>42</v>
      </c>
      <c r="Z234">
        <v>55633</v>
      </c>
      <c r="AA234">
        <v>779.17</v>
      </c>
      <c r="AB234">
        <v>736.32</v>
      </c>
      <c r="AC234">
        <v>55633</v>
      </c>
    </row>
    <row r="235" spans="1:29">
      <c r="A235">
        <v>30000903</v>
      </c>
      <c r="B235" t="s">
        <v>448</v>
      </c>
      <c r="C235">
        <v>201111</v>
      </c>
      <c r="D235">
        <v>5201</v>
      </c>
      <c r="E235" t="s">
        <v>95</v>
      </c>
      <c r="F235">
        <v>52419</v>
      </c>
      <c r="G235" t="s">
        <v>31</v>
      </c>
      <c r="H235">
        <v>5</v>
      </c>
      <c r="I235" t="s">
        <v>32</v>
      </c>
      <c r="J235">
        <v>20</v>
      </c>
      <c r="K235" t="s">
        <v>33</v>
      </c>
      <c r="L235">
        <v>5240020</v>
      </c>
      <c r="M235" t="s">
        <v>34</v>
      </c>
      <c r="N235">
        <v>3600007</v>
      </c>
      <c r="O235" t="s">
        <v>35</v>
      </c>
      <c r="P235">
        <v>14577</v>
      </c>
      <c r="Q235" t="s">
        <v>159</v>
      </c>
      <c r="R235">
        <v>2004</v>
      </c>
      <c r="S235" t="s">
        <v>45</v>
      </c>
      <c r="T235">
        <v>284</v>
      </c>
      <c r="U235" t="s">
        <v>101</v>
      </c>
      <c r="V235">
        <v>524</v>
      </c>
      <c r="W235" t="s">
        <v>557</v>
      </c>
      <c r="X235" t="s">
        <v>454</v>
      </c>
      <c r="Y235" t="s">
        <v>42</v>
      </c>
      <c r="Z235">
        <v>25103</v>
      </c>
      <c r="AA235">
        <v>352.82</v>
      </c>
      <c r="AB235">
        <v>332.67</v>
      </c>
      <c r="AC235">
        <v>25103</v>
      </c>
    </row>
    <row r="236" spans="1:29">
      <c r="A236">
        <v>30001040</v>
      </c>
      <c r="B236" t="s">
        <v>502</v>
      </c>
      <c r="C236">
        <v>201112</v>
      </c>
      <c r="D236">
        <v>5201</v>
      </c>
      <c r="E236" t="s">
        <v>95</v>
      </c>
      <c r="F236">
        <v>52419</v>
      </c>
      <c r="G236" t="s">
        <v>31</v>
      </c>
      <c r="H236">
        <v>5</v>
      </c>
      <c r="I236" t="s">
        <v>32</v>
      </c>
      <c r="J236">
        <v>20</v>
      </c>
      <c r="K236" t="s">
        <v>33</v>
      </c>
      <c r="L236">
        <v>5240020</v>
      </c>
      <c r="M236" t="s">
        <v>34</v>
      </c>
      <c r="N236">
        <v>3600007</v>
      </c>
      <c r="O236" t="s">
        <v>35</v>
      </c>
      <c r="P236">
        <v>14576</v>
      </c>
      <c r="Q236" t="s">
        <v>100</v>
      </c>
      <c r="R236">
        <v>2004</v>
      </c>
      <c r="S236" t="s">
        <v>45</v>
      </c>
      <c r="T236">
        <v>283</v>
      </c>
      <c r="U236" t="s">
        <v>132</v>
      </c>
      <c r="V236">
        <v>524</v>
      </c>
      <c r="W236" t="s">
        <v>503</v>
      </c>
      <c r="X236" t="s">
        <v>504</v>
      </c>
      <c r="Y236" t="s">
        <v>42</v>
      </c>
      <c r="Z236">
        <v>259380.55</v>
      </c>
      <c r="AA236">
        <v>3151.65</v>
      </c>
      <c r="AB236">
        <v>3103.43</v>
      </c>
      <c r="AC236">
        <v>259380.55</v>
      </c>
    </row>
    <row r="237" spans="1:29">
      <c r="A237">
        <v>30001182</v>
      </c>
      <c r="B237" t="s">
        <v>404</v>
      </c>
      <c r="C237">
        <v>201113</v>
      </c>
      <c r="D237">
        <v>5201</v>
      </c>
      <c r="E237" t="s">
        <v>95</v>
      </c>
      <c r="F237">
        <v>52419</v>
      </c>
      <c r="G237" t="s">
        <v>31</v>
      </c>
      <c r="H237">
        <v>5</v>
      </c>
      <c r="I237" t="s">
        <v>32</v>
      </c>
      <c r="J237">
        <v>20</v>
      </c>
      <c r="K237" t="s">
        <v>33</v>
      </c>
      <c r="L237">
        <v>5240020</v>
      </c>
      <c r="M237" t="s">
        <v>34</v>
      </c>
      <c r="N237">
        <v>3600007</v>
      </c>
      <c r="O237" t="s">
        <v>35</v>
      </c>
      <c r="P237">
        <v>14573</v>
      </c>
      <c r="Q237" t="s">
        <v>96</v>
      </c>
      <c r="R237">
        <v>2004</v>
      </c>
      <c r="S237" t="s">
        <v>45</v>
      </c>
      <c r="T237">
        <v>284</v>
      </c>
      <c r="U237" t="s">
        <v>101</v>
      </c>
      <c r="V237">
        <v>524</v>
      </c>
      <c r="W237" t="s">
        <v>505</v>
      </c>
      <c r="X237">
        <v>30000748</v>
      </c>
      <c r="Y237" t="s">
        <v>42</v>
      </c>
      <c r="Z237">
        <v>70014</v>
      </c>
      <c r="AA237">
        <v>879.57</v>
      </c>
      <c r="AB237">
        <v>855.21</v>
      </c>
      <c r="AC237">
        <v>70014</v>
      </c>
    </row>
    <row r="238" spans="1:29">
      <c r="A238">
        <v>30001370</v>
      </c>
      <c r="B238" t="s">
        <v>558</v>
      </c>
      <c r="C238">
        <v>201113</v>
      </c>
      <c r="D238">
        <v>6150</v>
      </c>
      <c r="E238" t="s">
        <v>241</v>
      </c>
      <c r="F238">
        <v>52417</v>
      </c>
      <c r="G238" t="s">
        <v>193</v>
      </c>
      <c r="H238">
        <v>9</v>
      </c>
      <c r="I238" t="s">
        <v>51</v>
      </c>
      <c r="J238">
        <v>54</v>
      </c>
      <c r="K238" t="s">
        <v>52</v>
      </c>
      <c r="L238">
        <v>5249054</v>
      </c>
      <c r="M238" t="s">
        <v>53</v>
      </c>
      <c r="N238">
        <v>3600007</v>
      </c>
      <c r="O238" t="s">
        <v>35</v>
      </c>
      <c r="P238">
        <v>13883</v>
      </c>
      <c r="Q238" t="s">
        <v>54</v>
      </c>
      <c r="V238">
        <v>524</v>
      </c>
      <c r="W238" t="s">
        <v>559</v>
      </c>
      <c r="X238">
        <v>30001056</v>
      </c>
      <c r="Y238" t="s">
        <v>42</v>
      </c>
      <c r="Z238">
        <v>171.76</v>
      </c>
      <c r="AA238">
        <v>2.09</v>
      </c>
      <c r="AB238">
        <v>2.04</v>
      </c>
      <c r="AC238">
        <v>171.76</v>
      </c>
    </row>
    <row r="239" spans="1:29">
      <c r="A239">
        <v>30001370</v>
      </c>
      <c r="B239" t="s">
        <v>558</v>
      </c>
      <c r="C239">
        <v>201113</v>
      </c>
      <c r="D239">
        <v>6150</v>
      </c>
      <c r="E239" t="s">
        <v>241</v>
      </c>
      <c r="F239">
        <v>52417</v>
      </c>
      <c r="G239" t="s">
        <v>193</v>
      </c>
      <c r="H239">
        <v>9</v>
      </c>
      <c r="I239" t="s">
        <v>51</v>
      </c>
      <c r="J239">
        <v>56</v>
      </c>
      <c r="K239" t="s">
        <v>60</v>
      </c>
      <c r="L239">
        <v>5249054</v>
      </c>
      <c r="M239" t="s">
        <v>53</v>
      </c>
      <c r="N239">
        <v>3600007</v>
      </c>
      <c r="O239" t="s">
        <v>35</v>
      </c>
      <c r="P239">
        <v>13883</v>
      </c>
      <c r="Q239" t="s">
        <v>54</v>
      </c>
      <c r="V239">
        <v>524</v>
      </c>
      <c r="W239" t="s">
        <v>559</v>
      </c>
      <c r="X239">
        <v>30001056</v>
      </c>
      <c r="Y239" t="s">
        <v>42</v>
      </c>
      <c r="Z239">
        <v>9.0399999999999991</v>
      </c>
      <c r="AA239">
        <v>0.11</v>
      </c>
      <c r="AB239">
        <v>0.11</v>
      </c>
      <c r="AC239">
        <v>9.0399999999999991</v>
      </c>
    </row>
    <row r="240" spans="1:29">
      <c r="A240">
        <v>30001370</v>
      </c>
      <c r="B240" t="s">
        <v>554</v>
      </c>
      <c r="C240">
        <v>201113</v>
      </c>
      <c r="D240">
        <v>6150</v>
      </c>
      <c r="E240" t="s">
        <v>241</v>
      </c>
      <c r="F240">
        <v>52417</v>
      </c>
      <c r="G240" t="s">
        <v>193</v>
      </c>
      <c r="H240">
        <v>9</v>
      </c>
      <c r="I240" t="s">
        <v>51</v>
      </c>
      <c r="J240">
        <v>54</v>
      </c>
      <c r="K240" t="s">
        <v>52</v>
      </c>
      <c r="L240">
        <v>5249054</v>
      </c>
      <c r="M240" t="s">
        <v>53</v>
      </c>
      <c r="N240">
        <v>3600007</v>
      </c>
      <c r="O240" t="s">
        <v>35</v>
      </c>
      <c r="P240">
        <v>13883</v>
      </c>
      <c r="Q240" t="s">
        <v>54</v>
      </c>
      <c r="V240">
        <v>524</v>
      </c>
      <c r="W240" t="s">
        <v>555</v>
      </c>
      <c r="X240">
        <v>30001056</v>
      </c>
      <c r="Y240" t="s">
        <v>42</v>
      </c>
      <c r="Z240">
        <v>9353.51</v>
      </c>
      <c r="AA240">
        <v>113.65</v>
      </c>
      <c r="AB240">
        <v>113.85</v>
      </c>
      <c r="AC240">
        <v>9353.51</v>
      </c>
    </row>
    <row r="241" spans="1:29">
      <c r="A241">
        <v>30001370</v>
      </c>
      <c r="B241" t="s">
        <v>554</v>
      </c>
      <c r="C241">
        <v>201113</v>
      </c>
      <c r="D241">
        <v>6150</v>
      </c>
      <c r="E241" t="s">
        <v>241</v>
      </c>
      <c r="F241">
        <v>52417</v>
      </c>
      <c r="G241" t="s">
        <v>193</v>
      </c>
      <c r="H241">
        <v>9</v>
      </c>
      <c r="I241" t="s">
        <v>51</v>
      </c>
      <c r="J241">
        <v>56</v>
      </c>
      <c r="K241" t="s">
        <v>60</v>
      </c>
      <c r="L241">
        <v>5249054</v>
      </c>
      <c r="M241" t="s">
        <v>53</v>
      </c>
      <c r="N241">
        <v>3600007</v>
      </c>
      <c r="O241" t="s">
        <v>35</v>
      </c>
      <c r="P241">
        <v>13883</v>
      </c>
      <c r="Q241" t="s">
        <v>54</v>
      </c>
      <c r="V241">
        <v>524</v>
      </c>
      <c r="W241" t="s">
        <v>555</v>
      </c>
      <c r="X241">
        <v>30001056</v>
      </c>
      <c r="Y241" t="s">
        <v>42</v>
      </c>
      <c r="Z241">
        <v>492.29</v>
      </c>
      <c r="AA241">
        <v>5.98</v>
      </c>
      <c r="AB241">
        <v>5.99</v>
      </c>
      <c r="AC241">
        <v>492.29</v>
      </c>
    </row>
    <row r="242" spans="1:29">
      <c r="A242">
        <v>30000903</v>
      </c>
      <c r="B242" t="s">
        <v>451</v>
      </c>
      <c r="C242">
        <v>201111</v>
      </c>
      <c r="D242">
        <v>4011</v>
      </c>
      <c r="E242" t="s">
        <v>65</v>
      </c>
      <c r="F242">
        <v>52419</v>
      </c>
      <c r="G242" t="s">
        <v>31</v>
      </c>
      <c r="H242">
        <v>5</v>
      </c>
      <c r="I242" t="s">
        <v>32</v>
      </c>
      <c r="J242">
        <v>20</v>
      </c>
      <c r="K242" t="s">
        <v>33</v>
      </c>
      <c r="L242">
        <v>5240020</v>
      </c>
      <c r="M242" t="s">
        <v>34</v>
      </c>
      <c r="N242">
        <v>3600007</v>
      </c>
      <c r="O242" t="s">
        <v>35</v>
      </c>
      <c r="P242">
        <v>13880</v>
      </c>
      <c r="Q242" t="s">
        <v>82</v>
      </c>
      <c r="R242" t="s">
        <v>37</v>
      </c>
      <c r="S242" t="s">
        <v>38</v>
      </c>
      <c r="T242">
        <v>5240001154</v>
      </c>
      <c r="U242" t="s">
        <v>39</v>
      </c>
      <c r="V242">
        <v>524</v>
      </c>
      <c r="W242" t="s">
        <v>486</v>
      </c>
      <c r="X242">
        <v>30000224</v>
      </c>
      <c r="Y242" t="s">
        <v>42</v>
      </c>
      <c r="Z242">
        <v>-15234</v>
      </c>
      <c r="AA242">
        <v>-214.11</v>
      </c>
      <c r="AB242">
        <v>-200.79</v>
      </c>
      <c r="AC242">
        <v>-15234</v>
      </c>
    </row>
    <row r="243" spans="1:29">
      <c r="A243">
        <v>30000903</v>
      </c>
      <c r="B243" t="s">
        <v>367</v>
      </c>
      <c r="C243">
        <v>201111</v>
      </c>
      <c r="D243">
        <v>4210</v>
      </c>
      <c r="E243" t="s">
        <v>30</v>
      </c>
      <c r="F243">
        <v>52400</v>
      </c>
      <c r="G243" t="s">
        <v>66</v>
      </c>
      <c r="H243">
        <v>5</v>
      </c>
      <c r="I243" t="s">
        <v>32</v>
      </c>
      <c r="J243">
        <v>20</v>
      </c>
      <c r="K243" t="s">
        <v>33</v>
      </c>
      <c r="L243">
        <v>5240020</v>
      </c>
      <c r="M243" t="s">
        <v>34</v>
      </c>
      <c r="N243">
        <v>3600007</v>
      </c>
      <c r="O243" t="s">
        <v>35</v>
      </c>
      <c r="P243">
        <v>13881</v>
      </c>
      <c r="Q243" t="s">
        <v>36</v>
      </c>
      <c r="R243" t="s">
        <v>37</v>
      </c>
      <c r="S243" t="s">
        <v>38</v>
      </c>
      <c r="T243">
        <v>5240001057</v>
      </c>
      <c r="U243" t="s">
        <v>85</v>
      </c>
      <c r="V243">
        <v>524</v>
      </c>
      <c r="W243" t="s">
        <v>556</v>
      </c>
      <c r="X243" t="s">
        <v>454</v>
      </c>
      <c r="Y243" t="s">
        <v>42</v>
      </c>
      <c r="Z243">
        <v>2093.9</v>
      </c>
      <c r="AA243">
        <v>29.33</v>
      </c>
      <c r="AB243">
        <v>27.55</v>
      </c>
      <c r="AC243">
        <v>2093.9</v>
      </c>
    </row>
    <row r="244" spans="1:29">
      <c r="A244">
        <v>30000903</v>
      </c>
      <c r="B244" t="s">
        <v>448</v>
      </c>
      <c r="C244">
        <v>201111</v>
      </c>
      <c r="D244">
        <v>5201</v>
      </c>
      <c r="E244" t="s">
        <v>95</v>
      </c>
      <c r="F244">
        <v>52419</v>
      </c>
      <c r="G244" t="s">
        <v>31</v>
      </c>
      <c r="H244">
        <v>5</v>
      </c>
      <c r="I244" t="s">
        <v>32</v>
      </c>
      <c r="J244">
        <v>20</v>
      </c>
      <c r="K244" t="s">
        <v>33</v>
      </c>
      <c r="L244">
        <v>5240020</v>
      </c>
      <c r="M244" t="s">
        <v>34</v>
      </c>
      <c r="N244">
        <v>3600007</v>
      </c>
      <c r="O244" t="s">
        <v>35</v>
      </c>
      <c r="P244">
        <v>13887</v>
      </c>
      <c r="Q244" t="s">
        <v>560</v>
      </c>
      <c r="R244">
        <v>2004</v>
      </c>
      <c r="S244" t="s">
        <v>45</v>
      </c>
      <c r="T244">
        <v>284</v>
      </c>
      <c r="U244" t="s">
        <v>101</v>
      </c>
      <c r="V244">
        <v>524</v>
      </c>
      <c r="W244" t="s">
        <v>557</v>
      </c>
      <c r="X244">
        <v>30000224</v>
      </c>
      <c r="Y244" t="s">
        <v>42</v>
      </c>
      <c r="Z244">
        <v>-28765</v>
      </c>
      <c r="AA244">
        <v>-404.29</v>
      </c>
      <c r="AB244">
        <v>-381.2</v>
      </c>
      <c r="AC244">
        <v>-28765</v>
      </c>
    </row>
    <row r="245" spans="1:29">
      <c r="A245">
        <v>30001182</v>
      </c>
      <c r="B245" t="s">
        <v>533</v>
      </c>
      <c r="C245">
        <v>201113</v>
      </c>
      <c r="D245">
        <v>5201</v>
      </c>
      <c r="E245" t="s">
        <v>95</v>
      </c>
      <c r="F245">
        <v>52419</v>
      </c>
      <c r="G245" t="s">
        <v>31</v>
      </c>
      <c r="H245">
        <v>5</v>
      </c>
      <c r="I245" t="s">
        <v>32</v>
      </c>
      <c r="J245">
        <v>20</v>
      </c>
      <c r="K245" t="s">
        <v>33</v>
      </c>
      <c r="L245">
        <v>5240020</v>
      </c>
      <c r="M245" t="s">
        <v>34</v>
      </c>
      <c r="N245">
        <v>3600007</v>
      </c>
      <c r="O245" t="s">
        <v>35</v>
      </c>
      <c r="P245">
        <v>14577</v>
      </c>
      <c r="Q245" t="s">
        <v>159</v>
      </c>
      <c r="R245">
        <v>2004</v>
      </c>
      <c r="S245" t="s">
        <v>45</v>
      </c>
      <c r="T245">
        <v>284</v>
      </c>
      <c r="U245" t="s">
        <v>101</v>
      </c>
      <c r="V245">
        <v>524</v>
      </c>
      <c r="W245" t="s">
        <v>534</v>
      </c>
      <c r="X245">
        <v>30000401</v>
      </c>
      <c r="Y245" t="s">
        <v>42</v>
      </c>
      <c r="Z245">
        <v>15366</v>
      </c>
      <c r="AA245">
        <v>213.71</v>
      </c>
      <c r="AB245">
        <v>203.28</v>
      </c>
      <c r="AC245">
        <v>15366</v>
      </c>
    </row>
    <row r="246" spans="1:29">
      <c r="A246">
        <v>30001182</v>
      </c>
      <c r="B246" t="s">
        <v>388</v>
      </c>
      <c r="C246">
        <v>201113</v>
      </c>
      <c r="D246">
        <v>5201</v>
      </c>
      <c r="E246" t="s">
        <v>95</v>
      </c>
      <c r="F246">
        <v>52419</v>
      </c>
      <c r="G246" t="s">
        <v>31</v>
      </c>
      <c r="H246">
        <v>5</v>
      </c>
      <c r="I246" t="s">
        <v>32</v>
      </c>
      <c r="J246">
        <v>20</v>
      </c>
      <c r="K246" t="s">
        <v>33</v>
      </c>
      <c r="L246">
        <v>5240020</v>
      </c>
      <c r="M246" t="s">
        <v>34</v>
      </c>
      <c r="N246">
        <v>3600007</v>
      </c>
      <c r="O246" t="s">
        <v>35</v>
      </c>
      <c r="P246">
        <v>14577</v>
      </c>
      <c r="Q246" t="s">
        <v>159</v>
      </c>
      <c r="R246">
        <v>2004</v>
      </c>
      <c r="S246" t="s">
        <v>45</v>
      </c>
      <c r="T246">
        <v>283</v>
      </c>
      <c r="U246" t="s">
        <v>132</v>
      </c>
      <c r="V246">
        <v>524</v>
      </c>
      <c r="W246" t="s">
        <v>484</v>
      </c>
      <c r="X246">
        <v>30000484</v>
      </c>
      <c r="Y246" t="s">
        <v>42</v>
      </c>
      <c r="Z246">
        <v>52507.09</v>
      </c>
      <c r="AA246">
        <v>714.38</v>
      </c>
      <c r="AB246">
        <v>691.59</v>
      </c>
      <c r="AC246">
        <v>52507.09</v>
      </c>
    </row>
    <row r="247" spans="1:29">
      <c r="A247">
        <v>30000224</v>
      </c>
      <c r="B247" t="s">
        <v>448</v>
      </c>
      <c r="C247">
        <v>201107</v>
      </c>
      <c r="D247">
        <v>5201</v>
      </c>
      <c r="E247" t="s">
        <v>95</v>
      </c>
      <c r="F247">
        <v>52419</v>
      </c>
      <c r="G247" t="s">
        <v>31</v>
      </c>
      <c r="H247">
        <v>5</v>
      </c>
      <c r="I247" t="s">
        <v>32</v>
      </c>
      <c r="J247">
        <v>20</v>
      </c>
      <c r="K247" t="s">
        <v>33</v>
      </c>
      <c r="L247">
        <v>5240020</v>
      </c>
      <c r="M247" t="s">
        <v>34</v>
      </c>
      <c r="N247">
        <v>3600007</v>
      </c>
      <c r="O247" t="s">
        <v>35</v>
      </c>
      <c r="P247">
        <v>13887</v>
      </c>
      <c r="Q247" t="s">
        <v>560</v>
      </c>
      <c r="R247">
        <v>2004</v>
      </c>
      <c r="S247" t="s">
        <v>45</v>
      </c>
      <c r="T247">
        <v>284</v>
      </c>
      <c r="U247" t="s">
        <v>101</v>
      </c>
      <c r="V247">
        <v>524</v>
      </c>
      <c r="W247" t="s">
        <v>557</v>
      </c>
      <c r="X247" t="s">
        <v>479</v>
      </c>
      <c r="Y247" t="s">
        <v>42</v>
      </c>
      <c r="Z247">
        <v>28765</v>
      </c>
      <c r="AA247">
        <v>404.29</v>
      </c>
      <c r="AB247">
        <v>381.2</v>
      </c>
      <c r="AC247">
        <v>28765</v>
      </c>
    </row>
    <row r="248" spans="1:29">
      <c r="A248">
        <v>30000224</v>
      </c>
      <c r="B248" t="s">
        <v>448</v>
      </c>
      <c r="C248">
        <v>201107</v>
      </c>
      <c r="D248">
        <v>4100</v>
      </c>
      <c r="E248" t="s">
        <v>125</v>
      </c>
      <c r="F248">
        <v>52419</v>
      </c>
      <c r="G248" t="s">
        <v>31</v>
      </c>
      <c r="H248">
        <v>9</v>
      </c>
      <c r="I248" t="s">
        <v>51</v>
      </c>
      <c r="J248">
        <v>54</v>
      </c>
      <c r="K248" t="s">
        <v>52</v>
      </c>
      <c r="L248">
        <v>5249054</v>
      </c>
      <c r="M248" t="s">
        <v>53</v>
      </c>
      <c r="N248">
        <v>3600007</v>
      </c>
      <c r="O248" t="s">
        <v>35</v>
      </c>
      <c r="P248">
        <v>13882</v>
      </c>
      <c r="Q248" t="s">
        <v>126</v>
      </c>
      <c r="R248" t="s">
        <v>37</v>
      </c>
      <c r="S248" t="s">
        <v>38</v>
      </c>
      <c r="T248">
        <v>5240001178</v>
      </c>
      <c r="U248" t="s">
        <v>561</v>
      </c>
      <c r="V248">
        <v>524</v>
      </c>
      <c r="W248" t="s">
        <v>562</v>
      </c>
      <c r="X248" t="s">
        <v>563</v>
      </c>
      <c r="Y248" t="s">
        <v>42</v>
      </c>
      <c r="Z248">
        <v>570</v>
      </c>
      <c r="AA248">
        <v>8.01</v>
      </c>
      <c r="AB248">
        <v>7.55</v>
      </c>
      <c r="AC248">
        <v>570</v>
      </c>
    </row>
    <row r="249" spans="1:29">
      <c r="A249">
        <v>30000224</v>
      </c>
      <c r="B249" t="s">
        <v>448</v>
      </c>
      <c r="C249">
        <v>201107</v>
      </c>
      <c r="D249">
        <v>4100</v>
      </c>
      <c r="E249" t="s">
        <v>125</v>
      </c>
      <c r="F249">
        <v>52419</v>
      </c>
      <c r="G249" t="s">
        <v>31</v>
      </c>
      <c r="H249">
        <v>9</v>
      </c>
      <c r="I249" t="s">
        <v>51</v>
      </c>
      <c r="J249">
        <v>56</v>
      </c>
      <c r="K249" t="s">
        <v>60</v>
      </c>
      <c r="L249">
        <v>5249054</v>
      </c>
      <c r="M249" t="s">
        <v>53</v>
      </c>
      <c r="N249">
        <v>3600007</v>
      </c>
      <c r="O249" t="s">
        <v>35</v>
      </c>
      <c r="P249">
        <v>13882</v>
      </c>
      <c r="Q249" t="s">
        <v>126</v>
      </c>
      <c r="R249" t="s">
        <v>37</v>
      </c>
      <c r="S249" t="s">
        <v>38</v>
      </c>
      <c r="T249">
        <v>5240001178</v>
      </c>
      <c r="U249" t="s">
        <v>561</v>
      </c>
      <c r="V249">
        <v>524</v>
      </c>
      <c r="W249" t="s">
        <v>562</v>
      </c>
      <c r="X249" t="s">
        <v>563</v>
      </c>
      <c r="Y249" t="s">
        <v>42</v>
      </c>
      <c r="Z249">
        <v>30</v>
      </c>
      <c r="AA249">
        <v>0.42</v>
      </c>
      <c r="AB249">
        <v>0.4</v>
      </c>
      <c r="AC249">
        <v>30</v>
      </c>
    </row>
    <row r="250" spans="1:29">
      <c r="A250">
        <v>10002887</v>
      </c>
      <c r="B250" t="s">
        <v>564</v>
      </c>
      <c r="C250">
        <v>201106</v>
      </c>
      <c r="D250">
        <v>4011</v>
      </c>
      <c r="E250" t="s">
        <v>65</v>
      </c>
      <c r="F250">
        <v>52419</v>
      </c>
      <c r="G250" t="s">
        <v>31</v>
      </c>
      <c r="H250">
        <v>5</v>
      </c>
      <c r="I250" t="s">
        <v>32</v>
      </c>
      <c r="J250">
        <v>20</v>
      </c>
      <c r="K250" t="s">
        <v>33</v>
      </c>
      <c r="L250">
        <v>5240020</v>
      </c>
      <c r="M250" t="s">
        <v>34</v>
      </c>
      <c r="N250">
        <v>3600007</v>
      </c>
      <c r="O250" t="s">
        <v>35</v>
      </c>
      <c r="P250">
        <v>13881</v>
      </c>
      <c r="Q250" t="s">
        <v>36</v>
      </c>
      <c r="R250" t="s">
        <v>37</v>
      </c>
      <c r="S250" t="s">
        <v>38</v>
      </c>
      <c r="T250">
        <v>5240001154</v>
      </c>
      <c r="U250" t="s">
        <v>39</v>
      </c>
      <c r="V250">
        <v>524</v>
      </c>
      <c r="W250" t="s">
        <v>565</v>
      </c>
      <c r="Y250" t="s">
        <v>42</v>
      </c>
      <c r="Z250">
        <v>45708</v>
      </c>
      <c r="AA250">
        <v>635.72</v>
      </c>
      <c r="AB250">
        <v>606.66999999999996</v>
      </c>
      <c r="AC250">
        <v>45708</v>
      </c>
    </row>
    <row r="251" spans="1:29">
      <c r="A251">
        <v>30000651</v>
      </c>
      <c r="B251" t="s">
        <v>418</v>
      </c>
      <c r="C251">
        <v>201110</v>
      </c>
      <c r="D251">
        <v>4010</v>
      </c>
      <c r="E251" t="s">
        <v>81</v>
      </c>
      <c r="F251">
        <v>52400</v>
      </c>
      <c r="G251" t="s">
        <v>66</v>
      </c>
      <c r="H251">
        <v>9</v>
      </c>
      <c r="I251" t="s">
        <v>51</v>
      </c>
      <c r="J251">
        <v>58</v>
      </c>
      <c r="K251" t="s">
        <v>84</v>
      </c>
      <c r="L251">
        <v>5249058</v>
      </c>
      <c r="M251" t="s">
        <v>84</v>
      </c>
      <c r="N251">
        <v>3600007</v>
      </c>
      <c r="O251" t="s">
        <v>35</v>
      </c>
      <c r="P251">
        <v>13880</v>
      </c>
      <c r="Q251" t="s">
        <v>82</v>
      </c>
      <c r="R251" t="s">
        <v>37</v>
      </c>
      <c r="S251" t="s">
        <v>38</v>
      </c>
      <c r="T251">
        <v>5240001057</v>
      </c>
      <c r="U251" t="s">
        <v>85</v>
      </c>
      <c r="V251">
        <v>524</v>
      </c>
      <c r="W251" t="s">
        <v>419</v>
      </c>
      <c r="X251">
        <v>1201</v>
      </c>
      <c r="Y251" t="s">
        <v>42</v>
      </c>
      <c r="Z251">
        <v>8375.5</v>
      </c>
      <c r="AA251">
        <v>107.38</v>
      </c>
      <c r="AB251">
        <v>108.58</v>
      </c>
      <c r="AC251">
        <v>8375.5</v>
      </c>
    </row>
    <row r="252" spans="1:29">
      <c r="A252">
        <v>30000607</v>
      </c>
      <c r="B252" t="s">
        <v>491</v>
      </c>
      <c r="C252">
        <v>201110</v>
      </c>
      <c r="D252">
        <v>5201</v>
      </c>
      <c r="E252" t="s">
        <v>95</v>
      </c>
      <c r="F252">
        <v>52417</v>
      </c>
      <c r="G252" t="s">
        <v>193</v>
      </c>
      <c r="H252">
        <v>5</v>
      </c>
      <c r="I252" t="s">
        <v>32</v>
      </c>
      <c r="J252">
        <v>20</v>
      </c>
      <c r="K252" t="s">
        <v>33</v>
      </c>
      <c r="L252">
        <v>5240020</v>
      </c>
      <c r="M252" t="s">
        <v>34</v>
      </c>
      <c r="N252">
        <v>3600007</v>
      </c>
      <c r="O252" t="s">
        <v>35</v>
      </c>
      <c r="P252">
        <v>14576</v>
      </c>
      <c r="Q252" t="s">
        <v>100</v>
      </c>
      <c r="R252">
        <v>2004</v>
      </c>
      <c r="S252" t="s">
        <v>45</v>
      </c>
      <c r="T252">
        <v>286</v>
      </c>
      <c r="U252" t="s">
        <v>196</v>
      </c>
      <c r="V252">
        <v>524</v>
      </c>
      <c r="W252" t="s">
        <v>492</v>
      </c>
      <c r="X252" t="s">
        <v>493</v>
      </c>
      <c r="Y252" t="s">
        <v>42</v>
      </c>
      <c r="Z252">
        <v>39500</v>
      </c>
      <c r="AA252">
        <v>506.41</v>
      </c>
      <c r="AB252">
        <v>512.08000000000004</v>
      </c>
      <c r="AC252">
        <v>39500</v>
      </c>
    </row>
    <row r="253" spans="1:29">
      <c r="A253">
        <v>30000903</v>
      </c>
      <c r="B253" t="s">
        <v>388</v>
      </c>
      <c r="C253">
        <v>201111</v>
      </c>
      <c r="D253">
        <v>4011</v>
      </c>
      <c r="E253" t="s">
        <v>65</v>
      </c>
      <c r="F253">
        <v>52419</v>
      </c>
      <c r="G253" t="s">
        <v>31</v>
      </c>
      <c r="H253">
        <v>5</v>
      </c>
      <c r="I253" t="s">
        <v>32</v>
      </c>
      <c r="J253">
        <v>20</v>
      </c>
      <c r="K253" t="s">
        <v>33</v>
      </c>
      <c r="L253">
        <v>5240020</v>
      </c>
      <c r="M253" t="s">
        <v>34</v>
      </c>
      <c r="N253">
        <v>3600007</v>
      </c>
      <c r="O253" t="s">
        <v>35</v>
      </c>
      <c r="P253">
        <v>13881</v>
      </c>
      <c r="Q253" t="s">
        <v>36</v>
      </c>
      <c r="R253" t="s">
        <v>37</v>
      </c>
      <c r="S253" t="s">
        <v>38</v>
      </c>
      <c r="T253">
        <v>5240001154</v>
      </c>
      <c r="U253" t="s">
        <v>39</v>
      </c>
      <c r="V253">
        <v>524</v>
      </c>
      <c r="W253" t="s">
        <v>400</v>
      </c>
      <c r="X253" t="s">
        <v>454</v>
      </c>
      <c r="Y253" t="s">
        <v>42</v>
      </c>
      <c r="Z253">
        <v>15234</v>
      </c>
      <c r="AA253">
        <v>207.27</v>
      </c>
      <c r="AB253">
        <v>200.66</v>
      </c>
      <c r="AC253">
        <v>15234</v>
      </c>
    </row>
    <row r="254" spans="1:29">
      <c r="A254">
        <v>30000903</v>
      </c>
      <c r="B254" t="s">
        <v>367</v>
      </c>
      <c r="C254">
        <v>201111</v>
      </c>
      <c r="D254">
        <v>4210</v>
      </c>
      <c r="E254" t="s">
        <v>30</v>
      </c>
      <c r="F254">
        <v>52400</v>
      </c>
      <c r="G254" t="s">
        <v>66</v>
      </c>
      <c r="H254">
        <v>5</v>
      </c>
      <c r="I254" t="s">
        <v>32</v>
      </c>
      <c r="J254">
        <v>20</v>
      </c>
      <c r="K254" t="s">
        <v>33</v>
      </c>
      <c r="L254">
        <v>5240020</v>
      </c>
      <c r="M254" t="s">
        <v>34</v>
      </c>
      <c r="N254">
        <v>3600007</v>
      </c>
      <c r="O254" t="s">
        <v>35</v>
      </c>
      <c r="P254">
        <v>13880</v>
      </c>
      <c r="Q254" t="s">
        <v>82</v>
      </c>
      <c r="R254" t="s">
        <v>37</v>
      </c>
      <c r="S254" t="s">
        <v>38</v>
      </c>
      <c r="T254">
        <v>5240001296</v>
      </c>
      <c r="U254" t="s">
        <v>74</v>
      </c>
      <c r="V254">
        <v>524</v>
      </c>
      <c r="W254" t="s">
        <v>556</v>
      </c>
      <c r="X254">
        <v>30000154</v>
      </c>
      <c r="Y254" t="s">
        <v>42</v>
      </c>
      <c r="Z254">
        <v>-1002.65</v>
      </c>
      <c r="AA254">
        <v>-14.04</v>
      </c>
      <c r="AB254">
        <v>-13.19</v>
      </c>
      <c r="AC254">
        <v>-1002.65</v>
      </c>
    </row>
    <row r="255" spans="1:29">
      <c r="A255">
        <v>30000903</v>
      </c>
      <c r="B255" t="s">
        <v>448</v>
      </c>
      <c r="C255">
        <v>201111</v>
      </c>
      <c r="D255">
        <v>5201</v>
      </c>
      <c r="E255" t="s">
        <v>95</v>
      </c>
      <c r="F255">
        <v>52419</v>
      </c>
      <c r="G255" t="s">
        <v>31</v>
      </c>
      <c r="H255">
        <v>5</v>
      </c>
      <c r="I255" t="s">
        <v>32</v>
      </c>
      <c r="J255">
        <v>20</v>
      </c>
      <c r="K255" t="s">
        <v>33</v>
      </c>
      <c r="L255">
        <v>5240020</v>
      </c>
      <c r="M255" t="s">
        <v>34</v>
      </c>
      <c r="N255">
        <v>3600007</v>
      </c>
      <c r="O255" t="s">
        <v>35</v>
      </c>
      <c r="P255">
        <v>14575</v>
      </c>
      <c r="Q255" t="s">
        <v>223</v>
      </c>
      <c r="R255">
        <v>2004</v>
      </c>
      <c r="S255" t="s">
        <v>45</v>
      </c>
      <c r="T255">
        <v>283</v>
      </c>
      <c r="U255" t="s">
        <v>132</v>
      </c>
      <c r="V255">
        <v>524</v>
      </c>
      <c r="W255" t="s">
        <v>450</v>
      </c>
      <c r="X255" t="s">
        <v>454</v>
      </c>
      <c r="Y255" t="s">
        <v>42</v>
      </c>
      <c r="Z255">
        <v>5945</v>
      </c>
      <c r="AA255">
        <v>83.56</v>
      </c>
      <c r="AB255">
        <v>78.790000000000006</v>
      </c>
      <c r="AC255">
        <v>5945</v>
      </c>
    </row>
    <row r="256" spans="1:29">
      <c r="A256">
        <v>30001056</v>
      </c>
      <c r="B256" t="s">
        <v>398</v>
      </c>
      <c r="C256">
        <v>201112</v>
      </c>
      <c r="D256">
        <v>5511</v>
      </c>
      <c r="E256" t="s">
        <v>230</v>
      </c>
      <c r="F256">
        <v>52417</v>
      </c>
      <c r="G256" t="s">
        <v>193</v>
      </c>
      <c r="H256">
        <v>5</v>
      </c>
      <c r="I256" t="s">
        <v>32</v>
      </c>
      <c r="J256">
        <v>20</v>
      </c>
      <c r="K256" t="s">
        <v>33</v>
      </c>
      <c r="L256">
        <v>5240020</v>
      </c>
      <c r="M256" t="s">
        <v>34</v>
      </c>
      <c r="N256">
        <v>3600007</v>
      </c>
      <c r="O256" t="s">
        <v>35</v>
      </c>
      <c r="P256">
        <v>13882</v>
      </c>
      <c r="Q256" t="s">
        <v>126</v>
      </c>
      <c r="V256">
        <v>524</v>
      </c>
      <c r="W256" t="s">
        <v>566</v>
      </c>
      <c r="X256" t="s">
        <v>479</v>
      </c>
      <c r="Y256" t="s">
        <v>42</v>
      </c>
      <c r="Z256">
        <v>300</v>
      </c>
      <c r="AA256">
        <v>3.65</v>
      </c>
      <c r="AB256">
        <v>3.56</v>
      </c>
      <c r="AC256">
        <v>300</v>
      </c>
    </row>
    <row r="257" spans="1:29">
      <c r="A257">
        <v>30001182</v>
      </c>
      <c r="B257" t="s">
        <v>388</v>
      </c>
      <c r="C257">
        <v>201113</v>
      </c>
      <c r="D257">
        <v>5201</v>
      </c>
      <c r="E257" t="s">
        <v>95</v>
      </c>
      <c r="F257">
        <v>52419</v>
      </c>
      <c r="G257" t="s">
        <v>31</v>
      </c>
      <c r="H257">
        <v>5</v>
      </c>
      <c r="I257" t="s">
        <v>32</v>
      </c>
      <c r="J257">
        <v>20</v>
      </c>
      <c r="K257" t="s">
        <v>33</v>
      </c>
      <c r="L257">
        <v>5240020</v>
      </c>
      <c r="M257" t="s">
        <v>34</v>
      </c>
      <c r="N257">
        <v>3600007</v>
      </c>
      <c r="O257" t="s">
        <v>35</v>
      </c>
      <c r="P257">
        <v>14576</v>
      </c>
      <c r="Q257" t="s">
        <v>100</v>
      </c>
      <c r="R257">
        <v>2004</v>
      </c>
      <c r="S257" t="s">
        <v>45</v>
      </c>
      <c r="T257">
        <v>283</v>
      </c>
      <c r="U257" t="s">
        <v>132</v>
      </c>
      <c r="V257">
        <v>524</v>
      </c>
      <c r="W257" t="s">
        <v>484</v>
      </c>
      <c r="X257">
        <v>30000484</v>
      </c>
      <c r="Y257" t="s">
        <v>42</v>
      </c>
      <c r="Z257">
        <v>130682.06</v>
      </c>
      <c r="AA257">
        <v>1777.99</v>
      </c>
      <c r="AB257">
        <v>1721.27</v>
      </c>
      <c r="AC257">
        <v>130682.06</v>
      </c>
    </row>
    <row r="258" spans="1:29">
      <c r="A258">
        <v>30001182</v>
      </c>
      <c r="B258" t="s">
        <v>496</v>
      </c>
      <c r="C258">
        <v>201113</v>
      </c>
      <c r="D258">
        <v>4011</v>
      </c>
      <c r="E258" t="s">
        <v>65</v>
      </c>
      <c r="F258">
        <v>52419</v>
      </c>
      <c r="G258" t="s">
        <v>31</v>
      </c>
      <c r="H258">
        <v>5</v>
      </c>
      <c r="I258" t="s">
        <v>32</v>
      </c>
      <c r="J258">
        <v>20</v>
      </c>
      <c r="K258" t="s">
        <v>33</v>
      </c>
      <c r="L258">
        <v>5240020</v>
      </c>
      <c r="M258" t="s">
        <v>34</v>
      </c>
      <c r="N258">
        <v>3600007</v>
      </c>
      <c r="O258" t="s">
        <v>35</v>
      </c>
      <c r="P258">
        <v>13881</v>
      </c>
      <c r="Q258" t="s">
        <v>36</v>
      </c>
      <c r="R258" t="s">
        <v>37</v>
      </c>
      <c r="S258" t="s">
        <v>38</v>
      </c>
      <c r="T258">
        <v>5240001154</v>
      </c>
      <c r="U258" t="s">
        <v>39</v>
      </c>
      <c r="V258">
        <v>524</v>
      </c>
      <c r="W258" t="s">
        <v>567</v>
      </c>
      <c r="X258">
        <v>30001040</v>
      </c>
      <c r="Y258" t="s">
        <v>42</v>
      </c>
      <c r="Z258">
        <v>12899</v>
      </c>
      <c r="AA258">
        <v>156.72999999999999</v>
      </c>
      <c r="AB258">
        <v>157.01</v>
      </c>
      <c r="AC258">
        <v>12899</v>
      </c>
    </row>
    <row r="259" spans="1:29">
      <c r="A259">
        <v>30001182</v>
      </c>
      <c r="B259" t="s">
        <v>402</v>
      </c>
      <c r="C259">
        <v>201113</v>
      </c>
      <c r="D259">
        <v>5201</v>
      </c>
      <c r="E259" t="s">
        <v>95</v>
      </c>
      <c r="F259">
        <v>52419</v>
      </c>
      <c r="G259" t="s">
        <v>31</v>
      </c>
      <c r="H259">
        <v>5</v>
      </c>
      <c r="I259" t="s">
        <v>32</v>
      </c>
      <c r="J259">
        <v>20</v>
      </c>
      <c r="K259" t="s">
        <v>33</v>
      </c>
      <c r="L259">
        <v>5240020</v>
      </c>
      <c r="M259" t="s">
        <v>34</v>
      </c>
      <c r="N259">
        <v>3600007</v>
      </c>
      <c r="O259" t="s">
        <v>35</v>
      </c>
      <c r="P259">
        <v>14572</v>
      </c>
      <c r="Q259" t="s">
        <v>104</v>
      </c>
      <c r="R259">
        <v>2004</v>
      </c>
      <c r="S259" t="s">
        <v>45</v>
      </c>
      <c r="T259">
        <v>284</v>
      </c>
      <c r="U259" t="s">
        <v>101</v>
      </c>
      <c r="V259">
        <v>524</v>
      </c>
      <c r="W259" t="s">
        <v>403</v>
      </c>
      <c r="X259">
        <v>30000633</v>
      </c>
      <c r="Y259" t="s">
        <v>42</v>
      </c>
      <c r="Z259">
        <v>178103</v>
      </c>
      <c r="AA259">
        <v>2283.37</v>
      </c>
      <c r="AB259">
        <v>2308.94</v>
      </c>
      <c r="AC259">
        <v>178103</v>
      </c>
    </row>
    <row r="260" spans="1:29">
      <c r="A260">
        <v>30001040</v>
      </c>
      <c r="B260" t="s">
        <v>370</v>
      </c>
      <c r="C260">
        <v>201112</v>
      </c>
      <c r="D260">
        <v>5201</v>
      </c>
      <c r="E260" t="s">
        <v>95</v>
      </c>
      <c r="F260">
        <v>52419</v>
      </c>
      <c r="G260" t="s">
        <v>31</v>
      </c>
      <c r="H260">
        <v>5</v>
      </c>
      <c r="I260" t="s">
        <v>32</v>
      </c>
      <c r="J260">
        <v>20</v>
      </c>
      <c r="K260" t="s">
        <v>33</v>
      </c>
      <c r="L260">
        <v>5240020</v>
      </c>
      <c r="M260" t="s">
        <v>34</v>
      </c>
      <c r="N260">
        <v>3600007</v>
      </c>
      <c r="O260" t="s">
        <v>35</v>
      </c>
      <c r="P260">
        <v>14576</v>
      </c>
      <c r="Q260" t="s">
        <v>100</v>
      </c>
      <c r="R260">
        <v>2004</v>
      </c>
      <c r="S260" t="s">
        <v>45</v>
      </c>
      <c r="T260">
        <v>284</v>
      </c>
      <c r="U260" t="s">
        <v>101</v>
      </c>
      <c r="V260">
        <v>524</v>
      </c>
      <c r="W260" t="s">
        <v>386</v>
      </c>
      <c r="X260" t="s">
        <v>387</v>
      </c>
      <c r="Y260" t="s">
        <v>42</v>
      </c>
      <c r="Z260">
        <v>78376</v>
      </c>
      <c r="AA260">
        <v>952.32</v>
      </c>
      <c r="AB260">
        <v>954.03</v>
      </c>
      <c r="AC260">
        <v>78376</v>
      </c>
    </row>
    <row r="261" spans="1:29">
      <c r="A261">
        <v>30001182</v>
      </c>
      <c r="B261" t="s">
        <v>402</v>
      </c>
      <c r="C261">
        <v>201113</v>
      </c>
      <c r="D261">
        <v>5201</v>
      </c>
      <c r="E261" t="s">
        <v>95</v>
      </c>
      <c r="F261">
        <v>52419</v>
      </c>
      <c r="G261" t="s">
        <v>31</v>
      </c>
      <c r="H261">
        <v>5</v>
      </c>
      <c r="I261" t="s">
        <v>32</v>
      </c>
      <c r="J261">
        <v>20</v>
      </c>
      <c r="K261" t="s">
        <v>33</v>
      </c>
      <c r="L261">
        <v>5240020</v>
      </c>
      <c r="M261" t="s">
        <v>34</v>
      </c>
      <c r="N261">
        <v>3600007</v>
      </c>
      <c r="O261" t="s">
        <v>35</v>
      </c>
      <c r="P261">
        <v>14577</v>
      </c>
      <c r="Q261" t="s">
        <v>159</v>
      </c>
      <c r="R261">
        <v>2004</v>
      </c>
      <c r="S261" t="s">
        <v>45</v>
      </c>
      <c r="T261">
        <v>283</v>
      </c>
      <c r="U261" t="s">
        <v>132</v>
      </c>
      <c r="V261">
        <v>524</v>
      </c>
      <c r="W261" t="s">
        <v>413</v>
      </c>
      <c r="X261">
        <v>30000633</v>
      </c>
      <c r="Y261" t="s">
        <v>42</v>
      </c>
      <c r="Z261">
        <v>21303.57</v>
      </c>
      <c r="AA261">
        <v>273.12</v>
      </c>
      <c r="AB261">
        <v>276.18</v>
      </c>
      <c r="AC261">
        <v>21303.57</v>
      </c>
    </row>
    <row r="262" spans="1:29">
      <c r="A262">
        <v>30001040</v>
      </c>
      <c r="B262" t="s">
        <v>502</v>
      </c>
      <c r="C262">
        <v>201112</v>
      </c>
      <c r="D262">
        <v>5201</v>
      </c>
      <c r="E262" t="s">
        <v>95</v>
      </c>
      <c r="F262">
        <v>52419</v>
      </c>
      <c r="G262" t="s">
        <v>31</v>
      </c>
      <c r="H262">
        <v>5</v>
      </c>
      <c r="I262" t="s">
        <v>32</v>
      </c>
      <c r="J262">
        <v>20</v>
      </c>
      <c r="K262" t="s">
        <v>33</v>
      </c>
      <c r="L262">
        <v>5240020</v>
      </c>
      <c r="M262" t="s">
        <v>34</v>
      </c>
      <c r="N262">
        <v>3600007</v>
      </c>
      <c r="O262" t="s">
        <v>35</v>
      </c>
      <c r="P262">
        <v>14577</v>
      </c>
      <c r="Q262" t="s">
        <v>159</v>
      </c>
      <c r="R262">
        <v>2004</v>
      </c>
      <c r="S262" t="s">
        <v>45</v>
      </c>
      <c r="T262">
        <v>283</v>
      </c>
      <c r="U262" t="s">
        <v>132</v>
      </c>
      <c r="V262">
        <v>524</v>
      </c>
      <c r="W262" t="s">
        <v>503</v>
      </c>
      <c r="X262" t="s">
        <v>504</v>
      </c>
      <c r="Y262" t="s">
        <v>42</v>
      </c>
      <c r="Z262">
        <v>161635.71</v>
      </c>
      <c r="AA262">
        <v>1963.98</v>
      </c>
      <c r="AB262">
        <v>1933.93</v>
      </c>
      <c r="AC262">
        <v>161635.71</v>
      </c>
    </row>
    <row r="263" spans="1:29">
      <c r="A263">
        <v>30000488</v>
      </c>
      <c r="B263" t="s">
        <v>374</v>
      </c>
      <c r="C263">
        <v>201109</v>
      </c>
      <c r="D263">
        <v>4010</v>
      </c>
      <c r="E263" t="s">
        <v>81</v>
      </c>
      <c r="F263">
        <v>52420</v>
      </c>
      <c r="G263" t="s">
        <v>50</v>
      </c>
      <c r="H263">
        <v>10</v>
      </c>
      <c r="I263" t="s">
        <v>115</v>
      </c>
      <c r="J263">
        <v>52</v>
      </c>
      <c r="K263" t="s">
        <v>116</v>
      </c>
      <c r="L263">
        <v>5249052</v>
      </c>
      <c r="M263" t="s">
        <v>116</v>
      </c>
      <c r="N263">
        <v>3600007</v>
      </c>
      <c r="O263" t="s">
        <v>35</v>
      </c>
      <c r="P263">
        <v>13880</v>
      </c>
      <c r="Q263" t="s">
        <v>82</v>
      </c>
      <c r="R263" t="s">
        <v>37</v>
      </c>
      <c r="S263" t="s">
        <v>38</v>
      </c>
      <c r="T263">
        <v>5240001182</v>
      </c>
      <c r="U263" t="s">
        <v>117</v>
      </c>
      <c r="V263">
        <v>524</v>
      </c>
      <c r="W263" t="s">
        <v>568</v>
      </c>
      <c r="X263" t="s">
        <v>569</v>
      </c>
      <c r="Y263" t="s">
        <v>42</v>
      </c>
      <c r="Z263">
        <v>9854.7000000000007</v>
      </c>
      <c r="AA263">
        <v>134.08000000000001</v>
      </c>
      <c r="AB263">
        <v>129.80000000000001</v>
      </c>
      <c r="AC263">
        <v>9854.7000000000007</v>
      </c>
    </row>
    <row r="264" spans="1:29">
      <c r="A264">
        <v>30000903</v>
      </c>
      <c r="B264" t="s">
        <v>406</v>
      </c>
      <c r="C264">
        <v>201111</v>
      </c>
      <c r="D264">
        <v>4011</v>
      </c>
      <c r="E264" t="s">
        <v>65</v>
      </c>
      <c r="F264">
        <v>52419</v>
      </c>
      <c r="G264" t="s">
        <v>31</v>
      </c>
      <c r="H264">
        <v>5</v>
      </c>
      <c r="I264" t="s">
        <v>32</v>
      </c>
      <c r="J264">
        <v>20</v>
      </c>
      <c r="K264" t="s">
        <v>33</v>
      </c>
      <c r="L264">
        <v>5240020</v>
      </c>
      <c r="M264" t="s">
        <v>34</v>
      </c>
      <c r="N264">
        <v>3600007</v>
      </c>
      <c r="O264" t="s">
        <v>35</v>
      </c>
      <c r="P264">
        <v>13880</v>
      </c>
      <c r="Q264" t="s">
        <v>82</v>
      </c>
      <c r="R264" t="s">
        <v>37</v>
      </c>
      <c r="S264" t="s">
        <v>38</v>
      </c>
      <c r="T264">
        <v>5240001154</v>
      </c>
      <c r="U264" t="s">
        <v>39</v>
      </c>
      <c r="V264">
        <v>524</v>
      </c>
      <c r="W264" t="s">
        <v>570</v>
      </c>
      <c r="X264">
        <v>30000401</v>
      </c>
      <c r="Y264" t="s">
        <v>42</v>
      </c>
      <c r="Z264">
        <v>-15234</v>
      </c>
      <c r="AA264">
        <v>-211.88</v>
      </c>
      <c r="AB264">
        <v>-201.54</v>
      </c>
      <c r="AC264">
        <v>-15234</v>
      </c>
    </row>
    <row r="265" spans="1:29">
      <c r="A265">
        <v>30000903</v>
      </c>
      <c r="B265" t="s">
        <v>376</v>
      </c>
      <c r="C265">
        <v>201111</v>
      </c>
      <c r="D265">
        <v>4600</v>
      </c>
      <c r="E265" t="s">
        <v>256</v>
      </c>
      <c r="F265">
        <v>52400</v>
      </c>
      <c r="G265" t="s">
        <v>66</v>
      </c>
      <c r="H265">
        <v>9</v>
      </c>
      <c r="I265" t="s">
        <v>51</v>
      </c>
      <c r="J265">
        <v>54</v>
      </c>
      <c r="K265" t="s">
        <v>52</v>
      </c>
      <c r="L265">
        <v>5249054</v>
      </c>
      <c r="M265" t="s">
        <v>53</v>
      </c>
      <c r="N265">
        <v>3600007</v>
      </c>
      <c r="O265" t="s">
        <v>35</v>
      </c>
      <c r="P265">
        <v>13880</v>
      </c>
      <c r="Q265" t="s">
        <v>82</v>
      </c>
      <c r="V265">
        <v>524</v>
      </c>
      <c r="W265" t="s">
        <v>545</v>
      </c>
      <c r="X265">
        <v>30000391</v>
      </c>
      <c r="Y265" t="s">
        <v>42</v>
      </c>
      <c r="Z265">
        <v>-9084.39</v>
      </c>
      <c r="AA265">
        <v>-126.35</v>
      </c>
      <c r="AB265">
        <v>-120.18</v>
      </c>
      <c r="AC265">
        <v>-9084.39</v>
      </c>
    </row>
    <row r="266" spans="1:29">
      <c r="A266">
        <v>30000903</v>
      </c>
      <c r="B266" t="s">
        <v>376</v>
      </c>
      <c r="C266">
        <v>201111</v>
      </c>
      <c r="D266">
        <v>4600</v>
      </c>
      <c r="E266" t="s">
        <v>256</v>
      </c>
      <c r="F266">
        <v>52400</v>
      </c>
      <c r="G266" t="s">
        <v>66</v>
      </c>
      <c r="H266">
        <v>9</v>
      </c>
      <c r="I266" t="s">
        <v>51</v>
      </c>
      <c r="J266">
        <v>56</v>
      </c>
      <c r="K266" t="s">
        <v>60</v>
      </c>
      <c r="L266">
        <v>5249054</v>
      </c>
      <c r="M266" t="s">
        <v>53</v>
      </c>
      <c r="N266">
        <v>3600007</v>
      </c>
      <c r="O266" t="s">
        <v>35</v>
      </c>
      <c r="P266">
        <v>13880</v>
      </c>
      <c r="Q266" t="s">
        <v>82</v>
      </c>
      <c r="V266">
        <v>524</v>
      </c>
      <c r="W266" t="s">
        <v>545</v>
      </c>
      <c r="X266">
        <v>30000391</v>
      </c>
      <c r="Y266" t="s">
        <v>42</v>
      </c>
      <c r="Z266">
        <v>-478.13</v>
      </c>
      <c r="AA266">
        <v>-6.65</v>
      </c>
      <c r="AB266">
        <v>-6.33</v>
      </c>
      <c r="AC266">
        <v>-478.13</v>
      </c>
    </row>
    <row r="267" spans="1:29">
      <c r="A267">
        <v>30000903</v>
      </c>
      <c r="B267" t="s">
        <v>451</v>
      </c>
      <c r="C267">
        <v>201111</v>
      </c>
      <c r="D267">
        <v>5201</v>
      </c>
      <c r="E267" t="s">
        <v>95</v>
      </c>
      <c r="F267">
        <v>52420</v>
      </c>
      <c r="G267" t="s">
        <v>50</v>
      </c>
      <c r="H267">
        <v>5</v>
      </c>
      <c r="I267" t="s">
        <v>32</v>
      </c>
      <c r="J267">
        <v>20</v>
      </c>
      <c r="K267" t="s">
        <v>33</v>
      </c>
      <c r="L267">
        <v>5240020</v>
      </c>
      <c r="M267" t="s">
        <v>34</v>
      </c>
      <c r="N267">
        <v>3600007</v>
      </c>
      <c r="O267" t="s">
        <v>35</v>
      </c>
      <c r="P267">
        <v>13889</v>
      </c>
      <c r="Q267" t="s">
        <v>500</v>
      </c>
      <c r="R267">
        <v>2004</v>
      </c>
      <c r="S267" t="s">
        <v>45</v>
      </c>
      <c r="T267">
        <v>297</v>
      </c>
      <c r="U267" t="s">
        <v>452</v>
      </c>
      <c r="V267">
        <v>524</v>
      </c>
      <c r="W267" t="s">
        <v>453</v>
      </c>
      <c r="X267">
        <v>30000222</v>
      </c>
      <c r="Y267" t="s">
        <v>42</v>
      </c>
      <c r="Z267">
        <v>-212083.74</v>
      </c>
      <c r="AA267">
        <v>-2980.8</v>
      </c>
      <c r="AB267">
        <v>-2795.39</v>
      </c>
      <c r="AC267">
        <v>-212083.74</v>
      </c>
    </row>
    <row r="268" spans="1:29">
      <c r="A268">
        <v>30000903</v>
      </c>
      <c r="B268" t="s">
        <v>367</v>
      </c>
      <c r="C268">
        <v>201111</v>
      </c>
      <c r="D268">
        <v>4011</v>
      </c>
      <c r="E268" t="s">
        <v>65</v>
      </c>
      <c r="F268">
        <v>52400</v>
      </c>
      <c r="G268" t="s">
        <v>66</v>
      </c>
      <c r="H268">
        <v>5</v>
      </c>
      <c r="I268" t="s">
        <v>32</v>
      </c>
      <c r="J268">
        <v>20</v>
      </c>
      <c r="K268" t="s">
        <v>33</v>
      </c>
      <c r="L268">
        <v>5240020</v>
      </c>
      <c r="M268" t="s">
        <v>34</v>
      </c>
      <c r="N268">
        <v>3600007</v>
      </c>
      <c r="O268" t="s">
        <v>35</v>
      </c>
      <c r="P268">
        <v>13881</v>
      </c>
      <c r="Q268" t="s">
        <v>36</v>
      </c>
      <c r="R268" t="s">
        <v>37</v>
      </c>
      <c r="S268" t="s">
        <v>38</v>
      </c>
      <c r="T268">
        <v>5240001297</v>
      </c>
      <c r="U268" t="s">
        <v>70</v>
      </c>
      <c r="V268">
        <v>524</v>
      </c>
      <c r="W268" t="s">
        <v>524</v>
      </c>
      <c r="X268" t="s">
        <v>454</v>
      </c>
      <c r="Y268" t="s">
        <v>42</v>
      </c>
      <c r="Z268">
        <v>6135</v>
      </c>
      <c r="AA268">
        <v>85.92</v>
      </c>
      <c r="AB268">
        <v>80.709999999999994</v>
      </c>
      <c r="AC268">
        <v>6135</v>
      </c>
    </row>
    <row r="269" spans="1:29">
      <c r="A269">
        <v>30000903</v>
      </c>
      <c r="B269" t="s">
        <v>367</v>
      </c>
      <c r="C269">
        <v>201111</v>
      </c>
      <c r="D269">
        <v>4210</v>
      </c>
      <c r="E269" t="s">
        <v>30</v>
      </c>
      <c r="F269">
        <v>52400</v>
      </c>
      <c r="G269" t="s">
        <v>66</v>
      </c>
      <c r="H269">
        <v>5</v>
      </c>
      <c r="I269" t="s">
        <v>32</v>
      </c>
      <c r="J269">
        <v>20</v>
      </c>
      <c r="K269" t="s">
        <v>33</v>
      </c>
      <c r="L269">
        <v>5240020</v>
      </c>
      <c r="M269" t="s">
        <v>34</v>
      </c>
      <c r="N269">
        <v>3600007</v>
      </c>
      <c r="O269" t="s">
        <v>35</v>
      </c>
      <c r="P269">
        <v>13881</v>
      </c>
      <c r="Q269" t="s">
        <v>36</v>
      </c>
      <c r="R269" t="s">
        <v>37</v>
      </c>
      <c r="S269" t="s">
        <v>38</v>
      </c>
      <c r="T269">
        <v>5240001030</v>
      </c>
      <c r="U269" t="s">
        <v>69</v>
      </c>
      <c r="V269">
        <v>524</v>
      </c>
      <c r="W269" t="s">
        <v>556</v>
      </c>
      <c r="X269" t="s">
        <v>454</v>
      </c>
      <c r="Y269" t="s">
        <v>42</v>
      </c>
      <c r="Z269">
        <v>7243</v>
      </c>
      <c r="AA269">
        <v>101.44</v>
      </c>
      <c r="AB269">
        <v>95.29</v>
      </c>
      <c r="AC269">
        <v>7243</v>
      </c>
    </row>
    <row r="270" spans="1:29">
      <c r="A270">
        <v>30001040</v>
      </c>
      <c r="B270" t="s">
        <v>408</v>
      </c>
      <c r="C270">
        <v>201112</v>
      </c>
      <c r="D270">
        <v>5110</v>
      </c>
      <c r="E270" t="s">
        <v>175</v>
      </c>
      <c r="F270">
        <v>52419</v>
      </c>
      <c r="G270" t="s">
        <v>31</v>
      </c>
      <c r="H270">
        <v>9</v>
      </c>
      <c r="I270" t="s">
        <v>51</v>
      </c>
      <c r="J270">
        <v>54</v>
      </c>
      <c r="K270" t="s">
        <v>52</v>
      </c>
      <c r="L270">
        <v>5249054</v>
      </c>
      <c r="M270" t="s">
        <v>53</v>
      </c>
      <c r="N270">
        <v>3600007</v>
      </c>
      <c r="O270" t="s">
        <v>35</v>
      </c>
      <c r="P270">
        <v>13883</v>
      </c>
      <c r="Q270" t="s">
        <v>54</v>
      </c>
      <c r="R270">
        <v>2005</v>
      </c>
      <c r="S270" t="s">
        <v>145</v>
      </c>
      <c r="T270" t="s">
        <v>176</v>
      </c>
      <c r="U270" t="s">
        <v>177</v>
      </c>
      <c r="V270">
        <v>524</v>
      </c>
      <c r="W270" t="s">
        <v>409</v>
      </c>
      <c r="X270" t="s">
        <v>410</v>
      </c>
      <c r="Y270" t="s">
        <v>42</v>
      </c>
      <c r="Z270">
        <v>5913.6</v>
      </c>
      <c r="AA270">
        <v>71.86</v>
      </c>
      <c r="AB270">
        <v>70</v>
      </c>
      <c r="AC270">
        <v>5913.6</v>
      </c>
    </row>
    <row r="271" spans="1:29">
      <c r="A271">
        <v>30001040</v>
      </c>
      <c r="B271" t="s">
        <v>408</v>
      </c>
      <c r="C271">
        <v>201112</v>
      </c>
      <c r="D271">
        <v>5110</v>
      </c>
      <c r="E271" t="s">
        <v>175</v>
      </c>
      <c r="F271">
        <v>52419</v>
      </c>
      <c r="G271" t="s">
        <v>31</v>
      </c>
      <c r="H271">
        <v>9</v>
      </c>
      <c r="I271" t="s">
        <v>51</v>
      </c>
      <c r="J271">
        <v>56</v>
      </c>
      <c r="K271" t="s">
        <v>60</v>
      </c>
      <c r="L271">
        <v>5249054</v>
      </c>
      <c r="M271" t="s">
        <v>53</v>
      </c>
      <c r="N271">
        <v>3600007</v>
      </c>
      <c r="O271" t="s">
        <v>35</v>
      </c>
      <c r="P271">
        <v>13883</v>
      </c>
      <c r="Q271" t="s">
        <v>54</v>
      </c>
      <c r="R271">
        <v>2005</v>
      </c>
      <c r="S271" t="s">
        <v>145</v>
      </c>
      <c r="T271" t="s">
        <v>176</v>
      </c>
      <c r="U271" t="s">
        <v>177</v>
      </c>
      <c r="V271">
        <v>524</v>
      </c>
      <c r="W271" t="s">
        <v>409</v>
      </c>
      <c r="X271" t="s">
        <v>410</v>
      </c>
      <c r="Y271" t="s">
        <v>42</v>
      </c>
      <c r="Z271">
        <v>311.24</v>
      </c>
      <c r="AA271">
        <v>3.78</v>
      </c>
      <c r="AB271">
        <v>3.68</v>
      </c>
      <c r="AC271">
        <v>311.24</v>
      </c>
    </row>
    <row r="272" spans="1:29">
      <c r="A272">
        <v>30001182</v>
      </c>
      <c r="B272" t="s">
        <v>388</v>
      </c>
      <c r="C272">
        <v>201113</v>
      </c>
      <c r="D272">
        <v>5201</v>
      </c>
      <c r="E272" t="s">
        <v>95</v>
      </c>
      <c r="F272">
        <v>52419</v>
      </c>
      <c r="G272" t="s">
        <v>31</v>
      </c>
      <c r="H272">
        <v>5</v>
      </c>
      <c r="I272" t="s">
        <v>32</v>
      </c>
      <c r="J272">
        <v>20</v>
      </c>
      <c r="K272" t="s">
        <v>33</v>
      </c>
      <c r="L272">
        <v>5240020</v>
      </c>
      <c r="M272" t="s">
        <v>34</v>
      </c>
      <c r="N272">
        <v>3600007</v>
      </c>
      <c r="O272" t="s">
        <v>35</v>
      </c>
      <c r="P272">
        <v>14577</v>
      </c>
      <c r="Q272" t="s">
        <v>159</v>
      </c>
      <c r="R272">
        <v>2004</v>
      </c>
      <c r="S272" t="s">
        <v>45</v>
      </c>
      <c r="T272">
        <v>284</v>
      </c>
      <c r="U272" t="s">
        <v>101</v>
      </c>
      <c r="V272">
        <v>524</v>
      </c>
      <c r="W272" t="s">
        <v>411</v>
      </c>
      <c r="X272">
        <v>30000484</v>
      </c>
      <c r="Y272" t="s">
        <v>42</v>
      </c>
      <c r="Z272">
        <v>-386552</v>
      </c>
      <c r="AA272">
        <v>-5259.21</v>
      </c>
      <c r="AB272">
        <v>-5091.4399999999996</v>
      </c>
      <c r="AC272">
        <v>-386552</v>
      </c>
    </row>
    <row r="273" spans="1:29">
      <c r="A273">
        <v>30001182</v>
      </c>
      <c r="B273" t="s">
        <v>402</v>
      </c>
      <c r="C273">
        <v>201113</v>
      </c>
      <c r="D273">
        <v>5201</v>
      </c>
      <c r="E273" t="s">
        <v>95</v>
      </c>
      <c r="F273">
        <v>52419</v>
      </c>
      <c r="G273" t="s">
        <v>31</v>
      </c>
      <c r="H273">
        <v>5</v>
      </c>
      <c r="I273" t="s">
        <v>32</v>
      </c>
      <c r="J273">
        <v>20</v>
      </c>
      <c r="K273" t="s">
        <v>33</v>
      </c>
      <c r="L273">
        <v>5240020</v>
      </c>
      <c r="M273" t="s">
        <v>34</v>
      </c>
      <c r="N273">
        <v>3600007</v>
      </c>
      <c r="O273" t="s">
        <v>35</v>
      </c>
      <c r="P273">
        <v>14573</v>
      </c>
      <c r="Q273" t="s">
        <v>96</v>
      </c>
      <c r="R273">
        <v>2004</v>
      </c>
      <c r="S273" t="s">
        <v>45</v>
      </c>
      <c r="T273">
        <v>283</v>
      </c>
      <c r="U273" t="s">
        <v>132</v>
      </c>
      <c r="V273">
        <v>524</v>
      </c>
      <c r="W273" t="s">
        <v>413</v>
      </c>
      <c r="X273">
        <v>30000633</v>
      </c>
      <c r="Y273" t="s">
        <v>42</v>
      </c>
      <c r="Z273">
        <v>14575</v>
      </c>
      <c r="AA273">
        <v>186.86</v>
      </c>
      <c r="AB273">
        <v>188.95</v>
      </c>
      <c r="AC273">
        <v>14575</v>
      </c>
    </row>
    <row r="274" spans="1:29">
      <c r="A274">
        <v>30001182</v>
      </c>
      <c r="B274" t="s">
        <v>533</v>
      </c>
      <c r="C274">
        <v>201113</v>
      </c>
      <c r="D274">
        <v>5201</v>
      </c>
      <c r="E274" t="s">
        <v>95</v>
      </c>
      <c r="F274">
        <v>52419</v>
      </c>
      <c r="G274" t="s">
        <v>31</v>
      </c>
      <c r="H274">
        <v>5</v>
      </c>
      <c r="I274" t="s">
        <v>32</v>
      </c>
      <c r="J274">
        <v>20</v>
      </c>
      <c r="K274" t="s">
        <v>33</v>
      </c>
      <c r="L274">
        <v>5240020</v>
      </c>
      <c r="M274" t="s">
        <v>34</v>
      </c>
      <c r="N274">
        <v>3600007</v>
      </c>
      <c r="O274" t="s">
        <v>35</v>
      </c>
      <c r="P274">
        <v>14575</v>
      </c>
      <c r="Q274" t="s">
        <v>223</v>
      </c>
      <c r="R274">
        <v>2004</v>
      </c>
      <c r="S274" t="s">
        <v>45</v>
      </c>
      <c r="T274">
        <v>284</v>
      </c>
      <c r="U274" t="s">
        <v>101</v>
      </c>
      <c r="V274">
        <v>524</v>
      </c>
      <c r="W274" t="s">
        <v>534</v>
      </c>
      <c r="X274">
        <v>30000401</v>
      </c>
      <c r="Y274" t="s">
        <v>42</v>
      </c>
      <c r="Z274">
        <v>2460</v>
      </c>
      <c r="AA274">
        <v>34.21</v>
      </c>
      <c r="AB274">
        <v>32.54</v>
      </c>
      <c r="AC274">
        <v>2460</v>
      </c>
    </row>
    <row r="275" spans="1:29">
      <c r="A275">
        <v>30001182</v>
      </c>
      <c r="B275" t="s">
        <v>388</v>
      </c>
      <c r="C275">
        <v>201113</v>
      </c>
      <c r="D275">
        <v>5201</v>
      </c>
      <c r="E275" t="s">
        <v>95</v>
      </c>
      <c r="F275">
        <v>52419</v>
      </c>
      <c r="G275" t="s">
        <v>31</v>
      </c>
      <c r="H275">
        <v>5</v>
      </c>
      <c r="I275" t="s">
        <v>32</v>
      </c>
      <c r="J275">
        <v>20</v>
      </c>
      <c r="K275" t="s">
        <v>33</v>
      </c>
      <c r="L275">
        <v>5240020</v>
      </c>
      <c r="M275" t="s">
        <v>34</v>
      </c>
      <c r="N275">
        <v>3600007</v>
      </c>
      <c r="O275" t="s">
        <v>35</v>
      </c>
      <c r="P275">
        <v>14574</v>
      </c>
      <c r="Q275" t="s">
        <v>140</v>
      </c>
      <c r="R275">
        <v>2004</v>
      </c>
      <c r="S275" t="s">
        <v>45</v>
      </c>
      <c r="T275">
        <v>283</v>
      </c>
      <c r="U275" t="s">
        <v>132</v>
      </c>
      <c r="V275">
        <v>524</v>
      </c>
      <c r="W275" t="s">
        <v>484</v>
      </c>
      <c r="X275">
        <v>30000484</v>
      </c>
      <c r="Y275" t="s">
        <v>42</v>
      </c>
      <c r="Z275">
        <v>6667</v>
      </c>
      <c r="AA275">
        <v>90.71</v>
      </c>
      <c r="AB275">
        <v>87.82</v>
      </c>
      <c r="AC275">
        <v>6667</v>
      </c>
    </row>
    <row r="276" spans="1:29">
      <c r="A276">
        <v>30001182</v>
      </c>
      <c r="B276" t="s">
        <v>404</v>
      </c>
      <c r="C276">
        <v>201113</v>
      </c>
      <c r="D276">
        <v>5201</v>
      </c>
      <c r="E276" t="s">
        <v>95</v>
      </c>
      <c r="F276">
        <v>52419</v>
      </c>
      <c r="G276" t="s">
        <v>31</v>
      </c>
      <c r="H276">
        <v>5</v>
      </c>
      <c r="I276" t="s">
        <v>32</v>
      </c>
      <c r="J276">
        <v>20</v>
      </c>
      <c r="K276" t="s">
        <v>33</v>
      </c>
      <c r="L276">
        <v>5240020</v>
      </c>
      <c r="M276" t="s">
        <v>34</v>
      </c>
      <c r="N276">
        <v>3600007</v>
      </c>
      <c r="O276" t="s">
        <v>35</v>
      </c>
      <c r="P276">
        <v>14577</v>
      </c>
      <c r="Q276" t="s">
        <v>159</v>
      </c>
      <c r="R276">
        <v>2004</v>
      </c>
      <c r="S276" t="s">
        <v>45</v>
      </c>
      <c r="T276">
        <v>284</v>
      </c>
      <c r="U276" t="s">
        <v>101</v>
      </c>
      <c r="V276">
        <v>524</v>
      </c>
      <c r="W276" t="s">
        <v>505</v>
      </c>
      <c r="X276">
        <v>30000748</v>
      </c>
      <c r="Y276" t="s">
        <v>42</v>
      </c>
      <c r="Z276">
        <v>11411</v>
      </c>
      <c r="AA276">
        <v>143.35</v>
      </c>
      <c r="AB276">
        <v>139.38</v>
      </c>
      <c r="AC276">
        <v>11411</v>
      </c>
    </row>
    <row r="277" spans="1:29">
      <c r="A277">
        <v>10002887</v>
      </c>
      <c r="B277" t="s">
        <v>564</v>
      </c>
      <c r="C277">
        <v>201106</v>
      </c>
      <c r="D277">
        <v>4010</v>
      </c>
      <c r="E277" t="s">
        <v>81</v>
      </c>
      <c r="F277">
        <v>52419</v>
      </c>
      <c r="G277" t="s">
        <v>31</v>
      </c>
      <c r="H277">
        <v>5</v>
      </c>
      <c r="I277" t="s">
        <v>32</v>
      </c>
      <c r="J277">
        <v>20</v>
      </c>
      <c r="K277" t="s">
        <v>33</v>
      </c>
      <c r="L277">
        <v>5240020</v>
      </c>
      <c r="M277" t="s">
        <v>34</v>
      </c>
      <c r="N277">
        <v>3600007</v>
      </c>
      <c r="O277" t="s">
        <v>35</v>
      </c>
      <c r="P277">
        <v>13880</v>
      </c>
      <c r="Q277" t="s">
        <v>82</v>
      </c>
      <c r="R277" t="s">
        <v>37</v>
      </c>
      <c r="S277" t="s">
        <v>38</v>
      </c>
      <c r="T277">
        <v>5240001154</v>
      </c>
      <c r="U277" t="s">
        <v>39</v>
      </c>
      <c r="V277">
        <v>524</v>
      </c>
      <c r="W277" t="s">
        <v>565</v>
      </c>
      <c r="Y277" t="s">
        <v>42</v>
      </c>
      <c r="Z277">
        <v>153522</v>
      </c>
      <c r="AA277">
        <v>2135.2199999999998</v>
      </c>
      <c r="AB277">
        <v>2037.64</v>
      </c>
      <c r="AC277">
        <v>153522.72</v>
      </c>
    </row>
    <row r="278" spans="1:29">
      <c r="A278">
        <v>30001370</v>
      </c>
      <c r="B278" t="s">
        <v>571</v>
      </c>
      <c r="C278">
        <v>201113</v>
      </c>
      <c r="D278">
        <v>5093</v>
      </c>
      <c r="E278" t="s">
        <v>572</v>
      </c>
      <c r="F278">
        <v>52400</v>
      </c>
      <c r="G278" t="s">
        <v>66</v>
      </c>
      <c r="H278">
        <v>9</v>
      </c>
      <c r="I278" t="s">
        <v>51</v>
      </c>
      <c r="J278">
        <v>54</v>
      </c>
      <c r="K278" t="s">
        <v>52</v>
      </c>
      <c r="L278">
        <v>5249054</v>
      </c>
      <c r="M278" t="s">
        <v>53</v>
      </c>
      <c r="N278">
        <v>3600007</v>
      </c>
      <c r="O278" t="s">
        <v>35</v>
      </c>
      <c r="P278">
        <v>13883</v>
      </c>
      <c r="Q278" t="s">
        <v>54</v>
      </c>
      <c r="V278">
        <v>524</v>
      </c>
      <c r="W278" t="s">
        <v>573</v>
      </c>
      <c r="X278">
        <v>40003470</v>
      </c>
      <c r="Y278" t="s">
        <v>42</v>
      </c>
      <c r="Z278">
        <v>838508.95</v>
      </c>
      <c r="AA278">
        <v>10188.450000000001</v>
      </c>
      <c r="AB278">
        <v>10032.56</v>
      </c>
      <c r="AC278">
        <v>838508.95</v>
      </c>
    </row>
    <row r="279" spans="1:29">
      <c r="A279">
        <v>30001370</v>
      </c>
      <c r="B279" t="s">
        <v>571</v>
      </c>
      <c r="C279">
        <v>201113</v>
      </c>
      <c r="D279">
        <v>5093</v>
      </c>
      <c r="E279" t="s">
        <v>572</v>
      </c>
      <c r="F279">
        <v>52400</v>
      </c>
      <c r="G279" t="s">
        <v>66</v>
      </c>
      <c r="H279">
        <v>9</v>
      </c>
      <c r="I279" t="s">
        <v>51</v>
      </c>
      <c r="J279">
        <v>56</v>
      </c>
      <c r="K279" t="s">
        <v>60</v>
      </c>
      <c r="L279">
        <v>5249054</v>
      </c>
      <c r="M279" t="s">
        <v>53</v>
      </c>
      <c r="N279">
        <v>3600007</v>
      </c>
      <c r="O279" t="s">
        <v>35</v>
      </c>
      <c r="P279">
        <v>13883</v>
      </c>
      <c r="Q279" t="s">
        <v>54</v>
      </c>
      <c r="V279">
        <v>524</v>
      </c>
      <c r="W279" t="s">
        <v>573</v>
      </c>
      <c r="X279">
        <v>40003470</v>
      </c>
      <c r="Y279" t="s">
        <v>42</v>
      </c>
      <c r="Z279">
        <v>44132.05</v>
      </c>
      <c r="AA279">
        <v>536.23</v>
      </c>
      <c r="AB279">
        <v>528.03</v>
      </c>
      <c r="AC279">
        <v>44132.05</v>
      </c>
    </row>
    <row r="280" spans="1:29">
      <c r="A280">
        <v>30001370</v>
      </c>
      <c r="B280" t="s">
        <v>380</v>
      </c>
      <c r="C280">
        <v>201113</v>
      </c>
      <c r="D280">
        <v>5400</v>
      </c>
      <c r="E280" t="s">
        <v>540</v>
      </c>
      <c r="F280">
        <v>52417</v>
      </c>
      <c r="G280" t="s">
        <v>193</v>
      </c>
      <c r="H280">
        <v>9</v>
      </c>
      <c r="I280" t="s">
        <v>51</v>
      </c>
      <c r="J280">
        <v>54</v>
      </c>
      <c r="K280" t="s">
        <v>52</v>
      </c>
      <c r="L280">
        <v>5249054</v>
      </c>
      <c r="M280" t="s">
        <v>53</v>
      </c>
      <c r="N280">
        <v>3600007</v>
      </c>
      <c r="O280" t="s">
        <v>35</v>
      </c>
      <c r="P280">
        <v>13883</v>
      </c>
      <c r="Q280" t="s">
        <v>54</v>
      </c>
      <c r="V280">
        <v>524</v>
      </c>
      <c r="W280" t="s">
        <v>574</v>
      </c>
      <c r="X280">
        <v>30001056</v>
      </c>
      <c r="Y280" t="s">
        <v>42</v>
      </c>
      <c r="Z280">
        <v>79468.45</v>
      </c>
      <c r="AA280">
        <v>965.6</v>
      </c>
      <c r="AB280">
        <v>967.34</v>
      </c>
      <c r="AC280">
        <v>79468.45</v>
      </c>
    </row>
    <row r="281" spans="1:29">
      <c r="A281">
        <v>30001370</v>
      </c>
      <c r="B281" t="s">
        <v>380</v>
      </c>
      <c r="C281">
        <v>201113</v>
      </c>
      <c r="D281">
        <v>5400</v>
      </c>
      <c r="E281" t="s">
        <v>540</v>
      </c>
      <c r="F281">
        <v>52417</v>
      </c>
      <c r="G281" t="s">
        <v>193</v>
      </c>
      <c r="H281">
        <v>9</v>
      </c>
      <c r="I281" t="s">
        <v>51</v>
      </c>
      <c r="J281">
        <v>56</v>
      </c>
      <c r="K281" t="s">
        <v>60</v>
      </c>
      <c r="L281">
        <v>5249054</v>
      </c>
      <c r="M281" t="s">
        <v>53</v>
      </c>
      <c r="N281">
        <v>3600007</v>
      </c>
      <c r="O281" t="s">
        <v>35</v>
      </c>
      <c r="P281">
        <v>13883</v>
      </c>
      <c r="Q281" t="s">
        <v>54</v>
      </c>
      <c r="V281">
        <v>524</v>
      </c>
      <c r="W281" t="s">
        <v>574</v>
      </c>
      <c r="X281">
        <v>30001056</v>
      </c>
      <c r="Y281" t="s">
        <v>42</v>
      </c>
      <c r="Z281">
        <v>4182.55</v>
      </c>
      <c r="AA281">
        <v>50.82</v>
      </c>
      <c r="AB281">
        <v>50.91</v>
      </c>
      <c r="AC281">
        <v>4182.55</v>
      </c>
    </row>
    <row r="282" spans="1:29">
      <c r="A282">
        <v>30000224</v>
      </c>
      <c r="B282" t="s">
        <v>448</v>
      </c>
      <c r="C282">
        <v>201107</v>
      </c>
      <c r="D282">
        <v>5201</v>
      </c>
      <c r="E282" t="s">
        <v>95</v>
      </c>
      <c r="F282">
        <v>52419</v>
      </c>
      <c r="G282" t="s">
        <v>31</v>
      </c>
      <c r="H282">
        <v>5</v>
      </c>
      <c r="I282" t="s">
        <v>32</v>
      </c>
      <c r="J282">
        <v>20</v>
      </c>
      <c r="K282" t="s">
        <v>33</v>
      </c>
      <c r="L282">
        <v>5240020</v>
      </c>
      <c r="M282" t="s">
        <v>34</v>
      </c>
      <c r="N282">
        <v>3600007</v>
      </c>
      <c r="O282" t="s">
        <v>35</v>
      </c>
      <c r="P282">
        <v>13885</v>
      </c>
      <c r="Q282" t="s">
        <v>575</v>
      </c>
      <c r="R282">
        <v>2004</v>
      </c>
      <c r="S282" t="s">
        <v>45</v>
      </c>
      <c r="T282">
        <v>283</v>
      </c>
      <c r="U282" t="s">
        <v>132</v>
      </c>
      <c r="V282">
        <v>524</v>
      </c>
      <c r="W282" t="s">
        <v>450</v>
      </c>
      <c r="X282" t="s">
        <v>544</v>
      </c>
      <c r="Y282" t="s">
        <v>42</v>
      </c>
      <c r="Z282">
        <v>162866</v>
      </c>
      <c r="AA282">
        <v>2289.0500000000002</v>
      </c>
      <c r="AB282">
        <v>2158.34</v>
      </c>
      <c r="AC282">
        <v>162866</v>
      </c>
    </row>
    <row r="283" spans="1:29">
      <c r="A283">
        <v>10008982</v>
      </c>
      <c r="B283" t="s">
        <v>552</v>
      </c>
      <c r="C283">
        <v>201112</v>
      </c>
      <c r="D283">
        <v>5502</v>
      </c>
      <c r="E283" t="s">
        <v>224</v>
      </c>
      <c r="F283">
        <v>52400</v>
      </c>
      <c r="G283" t="s">
        <v>66</v>
      </c>
      <c r="H283">
        <v>5</v>
      </c>
      <c r="I283" t="s">
        <v>32</v>
      </c>
      <c r="J283">
        <v>20</v>
      </c>
      <c r="K283" t="s">
        <v>33</v>
      </c>
      <c r="L283">
        <v>5240020</v>
      </c>
      <c r="M283" t="s">
        <v>34</v>
      </c>
      <c r="N283">
        <v>3600007</v>
      </c>
      <c r="O283" t="s">
        <v>35</v>
      </c>
      <c r="P283">
        <v>13882</v>
      </c>
      <c r="Q283" t="s">
        <v>126</v>
      </c>
      <c r="V283">
        <v>524</v>
      </c>
      <c r="W283" t="s">
        <v>553</v>
      </c>
      <c r="Y283" t="s">
        <v>42</v>
      </c>
      <c r="Z283">
        <v>550</v>
      </c>
      <c r="AA283">
        <v>6.68</v>
      </c>
      <c r="AB283">
        <v>6.69</v>
      </c>
      <c r="AC283">
        <v>550</v>
      </c>
    </row>
    <row r="284" spans="1:29">
      <c r="A284">
        <v>30000903</v>
      </c>
      <c r="B284" t="s">
        <v>367</v>
      </c>
      <c r="C284">
        <v>201111</v>
      </c>
      <c r="D284">
        <v>4210</v>
      </c>
      <c r="E284" t="s">
        <v>30</v>
      </c>
      <c r="F284">
        <v>52400</v>
      </c>
      <c r="G284" t="s">
        <v>66</v>
      </c>
      <c r="H284">
        <v>5</v>
      </c>
      <c r="I284" t="s">
        <v>32</v>
      </c>
      <c r="J284">
        <v>20</v>
      </c>
      <c r="K284" t="s">
        <v>33</v>
      </c>
      <c r="L284">
        <v>5240020</v>
      </c>
      <c r="M284" t="s">
        <v>34</v>
      </c>
      <c r="N284">
        <v>3600007</v>
      </c>
      <c r="O284" t="s">
        <v>35</v>
      </c>
      <c r="P284">
        <v>13881</v>
      </c>
      <c r="Q284" t="s">
        <v>36</v>
      </c>
      <c r="R284" t="s">
        <v>37</v>
      </c>
      <c r="S284" t="s">
        <v>38</v>
      </c>
      <c r="T284">
        <v>5240001299</v>
      </c>
      <c r="U284" t="s">
        <v>92</v>
      </c>
      <c r="V284">
        <v>524</v>
      </c>
      <c r="W284" t="s">
        <v>556</v>
      </c>
      <c r="X284" t="s">
        <v>454</v>
      </c>
      <c r="Y284" t="s">
        <v>42</v>
      </c>
      <c r="Z284">
        <v>4858.05</v>
      </c>
      <c r="AA284">
        <v>68.040000000000006</v>
      </c>
      <c r="AB284">
        <v>63.92</v>
      </c>
      <c r="AC284">
        <v>4858.05</v>
      </c>
    </row>
    <row r="285" spans="1:29">
      <c r="A285">
        <v>30000903</v>
      </c>
      <c r="B285" t="s">
        <v>448</v>
      </c>
      <c r="C285">
        <v>201111</v>
      </c>
      <c r="D285">
        <v>5201</v>
      </c>
      <c r="E285" t="s">
        <v>95</v>
      </c>
      <c r="F285">
        <v>52419</v>
      </c>
      <c r="G285" t="s">
        <v>31</v>
      </c>
      <c r="H285">
        <v>5</v>
      </c>
      <c r="I285" t="s">
        <v>32</v>
      </c>
      <c r="J285">
        <v>20</v>
      </c>
      <c r="K285" t="s">
        <v>33</v>
      </c>
      <c r="L285">
        <v>5240020</v>
      </c>
      <c r="M285" t="s">
        <v>34</v>
      </c>
      <c r="N285">
        <v>3600007</v>
      </c>
      <c r="O285" t="s">
        <v>35</v>
      </c>
      <c r="P285">
        <v>13885</v>
      </c>
      <c r="Q285" t="s">
        <v>575</v>
      </c>
      <c r="R285">
        <v>2004</v>
      </c>
      <c r="S285" t="s">
        <v>45</v>
      </c>
      <c r="T285">
        <v>283</v>
      </c>
      <c r="U285" t="s">
        <v>132</v>
      </c>
      <c r="V285">
        <v>524</v>
      </c>
      <c r="W285" t="s">
        <v>450</v>
      </c>
      <c r="X285">
        <v>30000224</v>
      </c>
      <c r="Y285" t="s">
        <v>42</v>
      </c>
      <c r="Z285">
        <v>-162866</v>
      </c>
      <c r="AA285">
        <v>-2289.0500000000002</v>
      </c>
      <c r="AB285">
        <v>-2158.34</v>
      </c>
      <c r="AC285">
        <v>-162866</v>
      </c>
    </row>
    <row r="286" spans="1:29">
      <c r="A286">
        <v>30000903</v>
      </c>
      <c r="B286" t="s">
        <v>448</v>
      </c>
      <c r="C286">
        <v>201111</v>
      </c>
      <c r="D286">
        <v>5201</v>
      </c>
      <c r="E286" t="s">
        <v>95</v>
      </c>
      <c r="F286">
        <v>52419</v>
      </c>
      <c r="G286" t="s">
        <v>31</v>
      </c>
      <c r="H286">
        <v>5</v>
      </c>
      <c r="I286" t="s">
        <v>32</v>
      </c>
      <c r="J286">
        <v>20</v>
      </c>
      <c r="K286" t="s">
        <v>33</v>
      </c>
      <c r="L286">
        <v>5240020</v>
      </c>
      <c r="M286" t="s">
        <v>34</v>
      </c>
      <c r="N286">
        <v>3600007</v>
      </c>
      <c r="O286" t="s">
        <v>35</v>
      </c>
      <c r="P286">
        <v>14576</v>
      </c>
      <c r="Q286" t="s">
        <v>100</v>
      </c>
      <c r="R286">
        <v>2004</v>
      </c>
      <c r="S286" t="s">
        <v>45</v>
      </c>
      <c r="T286">
        <v>283</v>
      </c>
      <c r="U286" t="s">
        <v>132</v>
      </c>
      <c r="V286">
        <v>524</v>
      </c>
      <c r="W286" t="s">
        <v>450</v>
      </c>
      <c r="X286" t="s">
        <v>454</v>
      </c>
      <c r="Y286" t="s">
        <v>42</v>
      </c>
      <c r="Z286">
        <v>104775</v>
      </c>
      <c r="AA286">
        <v>1472.59</v>
      </c>
      <c r="AB286">
        <v>1388.51</v>
      </c>
      <c r="AC286">
        <v>104775</v>
      </c>
    </row>
    <row r="287" spans="1:29">
      <c r="A287">
        <v>30000903</v>
      </c>
      <c r="B287" t="s">
        <v>367</v>
      </c>
      <c r="C287">
        <v>201111</v>
      </c>
      <c r="D287">
        <v>4011</v>
      </c>
      <c r="E287" t="s">
        <v>65</v>
      </c>
      <c r="F287">
        <v>52400</v>
      </c>
      <c r="G287" t="s">
        <v>66</v>
      </c>
      <c r="H287">
        <v>5</v>
      </c>
      <c r="I287" t="s">
        <v>32</v>
      </c>
      <c r="J287">
        <v>20</v>
      </c>
      <c r="K287" t="s">
        <v>33</v>
      </c>
      <c r="L287">
        <v>5240020</v>
      </c>
      <c r="M287" t="s">
        <v>34</v>
      </c>
      <c r="N287">
        <v>3600007</v>
      </c>
      <c r="O287" t="s">
        <v>35</v>
      </c>
      <c r="P287">
        <v>13881</v>
      </c>
      <c r="Q287" t="s">
        <v>36</v>
      </c>
      <c r="R287" t="s">
        <v>37</v>
      </c>
      <c r="S287" t="s">
        <v>38</v>
      </c>
      <c r="T287">
        <v>5240001296</v>
      </c>
      <c r="U287" t="s">
        <v>74</v>
      </c>
      <c r="V287">
        <v>524</v>
      </c>
      <c r="W287" t="s">
        <v>524</v>
      </c>
      <c r="X287" t="s">
        <v>454</v>
      </c>
      <c r="Y287" t="s">
        <v>42</v>
      </c>
      <c r="Z287">
        <v>887.11</v>
      </c>
      <c r="AA287">
        <v>12.42</v>
      </c>
      <c r="AB287">
        <v>11.67</v>
      </c>
      <c r="AC287">
        <v>887.11</v>
      </c>
    </row>
    <row r="288" spans="1:29">
      <c r="A288">
        <v>30001182</v>
      </c>
      <c r="B288" t="s">
        <v>533</v>
      </c>
      <c r="C288">
        <v>201113</v>
      </c>
      <c r="D288">
        <v>5201</v>
      </c>
      <c r="E288" t="s">
        <v>95</v>
      </c>
      <c r="F288">
        <v>52419</v>
      </c>
      <c r="G288" t="s">
        <v>31</v>
      </c>
      <c r="H288">
        <v>5</v>
      </c>
      <c r="I288" t="s">
        <v>32</v>
      </c>
      <c r="J288">
        <v>20</v>
      </c>
      <c r="K288" t="s">
        <v>33</v>
      </c>
      <c r="L288">
        <v>5240020</v>
      </c>
      <c r="M288" t="s">
        <v>34</v>
      </c>
      <c r="N288">
        <v>3600007</v>
      </c>
      <c r="O288" t="s">
        <v>35</v>
      </c>
      <c r="P288">
        <v>14576</v>
      </c>
      <c r="Q288" t="s">
        <v>100</v>
      </c>
      <c r="R288">
        <v>2004</v>
      </c>
      <c r="S288" t="s">
        <v>45</v>
      </c>
      <c r="T288">
        <v>284</v>
      </c>
      <c r="U288" t="s">
        <v>101</v>
      </c>
      <c r="V288">
        <v>524</v>
      </c>
      <c r="W288" t="s">
        <v>534</v>
      </c>
      <c r="X288">
        <v>30000401</v>
      </c>
      <c r="Y288" t="s">
        <v>42</v>
      </c>
      <c r="Z288">
        <v>48276</v>
      </c>
      <c r="AA288">
        <v>671.43</v>
      </c>
      <c r="AB288">
        <v>638.66</v>
      </c>
      <c r="AC288">
        <v>48276</v>
      </c>
    </row>
    <row r="289" spans="1:29">
      <c r="A289">
        <v>30001040</v>
      </c>
      <c r="B289" t="s">
        <v>370</v>
      </c>
      <c r="C289">
        <v>201112</v>
      </c>
      <c r="D289">
        <v>4930</v>
      </c>
      <c r="E289" t="s">
        <v>576</v>
      </c>
      <c r="F289">
        <v>52419</v>
      </c>
      <c r="G289" t="s">
        <v>31</v>
      </c>
      <c r="H289">
        <v>5</v>
      </c>
      <c r="I289" t="s">
        <v>32</v>
      </c>
      <c r="J289">
        <v>20</v>
      </c>
      <c r="K289" t="s">
        <v>33</v>
      </c>
      <c r="L289">
        <v>5240020</v>
      </c>
      <c r="M289" t="s">
        <v>34</v>
      </c>
      <c r="N289">
        <v>3600007</v>
      </c>
      <c r="O289" t="s">
        <v>35</v>
      </c>
      <c r="P289">
        <v>13881</v>
      </c>
      <c r="Q289" t="s">
        <v>36</v>
      </c>
      <c r="R289" t="s">
        <v>37</v>
      </c>
      <c r="S289" t="s">
        <v>38</v>
      </c>
      <c r="T289">
        <v>5240001154</v>
      </c>
      <c r="U289" t="s">
        <v>39</v>
      </c>
      <c r="V289">
        <v>524</v>
      </c>
      <c r="W289" t="s">
        <v>577</v>
      </c>
      <c r="X289" t="s">
        <v>578</v>
      </c>
      <c r="Y289" t="s">
        <v>42</v>
      </c>
      <c r="Z289">
        <v>4142.25</v>
      </c>
      <c r="AA289">
        <v>50.33</v>
      </c>
      <c r="AB289">
        <v>50.42</v>
      </c>
      <c r="AC289">
        <v>4142.25</v>
      </c>
    </row>
    <row r="290" spans="1:29">
      <c r="A290">
        <v>30001182</v>
      </c>
      <c r="B290" t="s">
        <v>404</v>
      </c>
      <c r="C290">
        <v>201113</v>
      </c>
      <c r="D290">
        <v>5201</v>
      </c>
      <c r="E290" t="s">
        <v>95</v>
      </c>
      <c r="F290">
        <v>52419</v>
      </c>
      <c r="G290" t="s">
        <v>31</v>
      </c>
      <c r="H290">
        <v>5</v>
      </c>
      <c r="I290" t="s">
        <v>32</v>
      </c>
      <c r="J290">
        <v>20</v>
      </c>
      <c r="K290" t="s">
        <v>33</v>
      </c>
      <c r="L290">
        <v>5240020</v>
      </c>
      <c r="M290" t="s">
        <v>34</v>
      </c>
      <c r="N290">
        <v>3600007</v>
      </c>
      <c r="O290" t="s">
        <v>35</v>
      </c>
      <c r="P290">
        <v>14575</v>
      </c>
      <c r="Q290" t="s">
        <v>223</v>
      </c>
      <c r="R290">
        <v>2004</v>
      </c>
      <c r="S290" t="s">
        <v>45</v>
      </c>
      <c r="T290">
        <v>283</v>
      </c>
      <c r="U290" t="s">
        <v>132</v>
      </c>
      <c r="V290">
        <v>524</v>
      </c>
      <c r="W290" t="s">
        <v>405</v>
      </c>
      <c r="X290">
        <v>30000748</v>
      </c>
      <c r="Y290" t="s">
        <v>42</v>
      </c>
      <c r="Z290">
        <v>22076</v>
      </c>
      <c r="AA290">
        <v>277.33999999999997</v>
      </c>
      <c r="AB290">
        <v>269.66000000000003</v>
      </c>
      <c r="AC290">
        <v>22076</v>
      </c>
    </row>
    <row r="291" spans="1:29">
      <c r="A291">
        <v>30001182</v>
      </c>
      <c r="B291" t="s">
        <v>388</v>
      </c>
      <c r="C291">
        <v>201113</v>
      </c>
      <c r="D291">
        <v>5201</v>
      </c>
      <c r="E291" t="s">
        <v>95</v>
      </c>
      <c r="F291">
        <v>52419</v>
      </c>
      <c r="G291" t="s">
        <v>31</v>
      </c>
      <c r="H291">
        <v>5</v>
      </c>
      <c r="I291" t="s">
        <v>32</v>
      </c>
      <c r="J291">
        <v>20</v>
      </c>
      <c r="K291" t="s">
        <v>33</v>
      </c>
      <c r="L291">
        <v>5240020</v>
      </c>
      <c r="M291" t="s">
        <v>34</v>
      </c>
      <c r="N291">
        <v>3600007</v>
      </c>
      <c r="O291" t="s">
        <v>35</v>
      </c>
      <c r="P291">
        <v>14575</v>
      </c>
      <c r="Q291" t="s">
        <v>223</v>
      </c>
      <c r="R291">
        <v>2004</v>
      </c>
      <c r="S291" t="s">
        <v>45</v>
      </c>
      <c r="T291">
        <v>284</v>
      </c>
      <c r="U291" t="s">
        <v>101</v>
      </c>
      <c r="V291">
        <v>524</v>
      </c>
      <c r="W291" t="s">
        <v>411</v>
      </c>
      <c r="X291">
        <v>30000484</v>
      </c>
      <c r="Y291" t="s">
        <v>42</v>
      </c>
      <c r="Z291">
        <v>1920</v>
      </c>
      <c r="AA291">
        <v>26.12</v>
      </c>
      <c r="AB291">
        <v>25.29</v>
      </c>
      <c r="AC291">
        <v>1920</v>
      </c>
    </row>
    <row r="292" spans="1:29">
      <c r="A292">
        <v>30000607</v>
      </c>
      <c r="B292" t="s">
        <v>491</v>
      </c>
      <c r="C292">
        <v>201110</v>
      </c>
      <c r="D292">
        <v>5201</v>
      </c>
      <c r="E292" t="s">
        <v>95</v>
      </c>
      <c r="F292">
        <v>52417</v>
      </c>
      <c r="G292" t="s">
        <v>193</v>
      </c>
      <c r="H292">
        <v>5</v>
      </c>
      <c r="I292" t="s">
        <v>32</v>
      </c>
      <c r="J292">
        <v>20</v>
      </c>
      <c r="K292" t="s">
        <v>33</v>
      </c>
      <c r="L292">
        <v>5240020</v>
      </c>
      <c r="M292" t="s">
        <v>34</v>
      </c>
      <c r="N292">
        <v>3600007</v>
      </c>
      <c r="O292" t="s">
        <v>35</v>
      </c>
      <c r="P292">
        <v>14572</v>
      </c>
      <c r="Q292" t="s">
        <v>104</v>
      </c>
      <c r="R292">
        <v>2004</v>
      </c>
      <c r="S292" t="s">
        <v>45</v>
      </c>
      <c r="T292">
        <v>286</v>
      </c>
      <c r="U292" t="s">
        <v>196</v>
      </c>
      <c r="V292">
        <v>524</v>
      </c>
      <c r="W292" t="s">
        <v>492</v>
      </c>
      <c r="X292" t="s">
        <v>493</v>
      </c>
      <c r="Y292" t="s">
        <v>42</v>
      </c>
      <c r="Z292">
        <v>52680</v>
      </c>
      <c r="AA292">
        <v>675.38</v>
      </c>
      <c r="AB292">
        <v>682.94</v>
      </c>
      <c r="AC292">
        <v>52680</v>
      </c>
    </row>
    <row r="293" spans="1:29">
      <c r="A293">
        <v>30000903</v>
      </c>
      <c r="B293" t="s">
        <v>367</v>
      </c>
      <c r="C293">
        <v>201111</v>
      </c>
      <c r="D293">
        <v>4011</v>
      </c>
      <c r="E293" t="s">
        <v>65</v>
      </c>
      <c r="F293">
        <v>52400</v>
      </c>
      <c r="G293" t="s">
        <v>66</v>
      </c>
      <c r="H293">
        <v>5</v>
      </c>
      <c r="I293" t="s">
        <v>32</v>
      </c>
      <c r="J293">
        <v>20</v>
      </c>
      <c r="K293" t="s">
        <v>33</v>
      </c>
      <c r="L293">
        <v>5240020</v>
      </c>
      <c r="M293" t="s">
        <v>34</v>
      </c>
      <c r="N293">
        <v>3600007</v>
      </c>
      <c r="O293" t="s">
        <v>35</v>
      </c>
      <c r="P293">
        <v>13880</v>
      </c>
      <c r="Q293" t="s">
        <v>82</v>
      </c>
      <c r="R293" t="s">
        <v>37</v>
      </c>
      <c r="S293" t="s">
        <v>38</v>
      </c>
      <c r="T293">
        <v>5240001216</v>
      </c>
      <c r="U293" t="s">
        <v>487</v>
      </c>
      <c r="V293">
        <v>524</v>
      </c>
      <c r="W293" t="s">
        <v>524</v>
      </c>
      <c r="X293">
        <v>30000151</v>
      </c>
      <c r="Y293" t="s">
        <v>42</v>
      </c>
      <c r="Z293">
        <v>-4292.3999999999996</v>
      </c>
      <c r="AA293">
        <v>-60.12</v>
      </c>
      <c r="AB293">
        <v>-56.48</v>
      </c>
      <c r="AC293">
        <v>-4292.3999999999996</v>
      </c>
    </row>
    <row r="294" spans="1:29">
      <c r="A294">
        <v>30000903</v>
      </c>
      <c r="B294" t="s">
        <v>388</v>
      </c>
      <c r="C294">
        <v>201111</v>
      </c>
      <c r="D294">
        <v>4011</v>
      </c>
      <c r="E294" t="s">
        <v>65</v>
      </c>
      <c r="F294">
        <v>52419</v>
      </c>
      <c r="G294" t="s">
        <v>31</v>
      </c>
      <c r="H294">
        <v>5</v>
      </c>
      <c r="I294" t="s">
        <v>32</v>
      </c>
      <c r="J294">
        <v>20</v>
      </c>
      <c r="K294" t="s">
        <v>33</v>
      </c>
      <c r="L294">
        <v>5240020</v>
      </c>
      <c r="M294" t="s">
        <v>34</v>
      </c>
      <c r="N294">
        <v>3600007</v>
      </c>
      <c r="O294" t="s">
        <v>35</v>
      </c>
      <c r="P294">
        <v>13881</v>
      </c>
      <c r="Q294" t="s">
        <v>36</v>
      </c>
      <c r="R294" t="s">
        <v>37</v>
      </c>
      <c r="S294" t="s">
        <v>38</v>
      </c>
      <c r="T294">
        <v>5240001154</v>
      </c>
      <c r="U294" t="s">
        <v>39</v>
      </c>
      <c r="V294">
        <v>524</v>
      </c>
      <c r="W294" t="s">
        <v>389</v>
      </c>
      <c r="X294" t="s">
        <v>454</v>
      </c>
      <c r="Y294" t="s">
        <v>42</v>
      </c>
      <c r="Z294">
        <v>51174</v>
      </c>
      <c r="AA294">
        <v>696.24</v>
      </c>
      <c r="AB294">
        <v>674.03</v>
      </c>
      <c r="AC294">
        <v>51174</v>
      </c>
    </row>
    <row r="295" spans="1:29">
      <c r="A295">
        <v>30000903</v>
      </c>
      <c r="B295" t="s">
        <v>367</v>
      </c>
      <c r="C295">
        <v>201111</v>
      </c>
      <c r="D295">
        <v>4210</v>
      </c>
      <c r="E295" t="s">
        <v>30</v>
      </c>
      <c r="F295">
        <v>52400</v>
      </c>
      <c r="G295" t="s">
        <v>66</v>
      </c>
      <c r="H295">
        <v>5</v>
      </c>
      <c r="I295" t="s">
        <v>32</v>
      </c>
      <c r="J295">
        <v>20</v>
      </c>
      <c r="K295" t="s">
        <v>33</v>
      </c>
      <c r="L295">
        <v>5240020</v>
      </c>
      <c r="M295" t="s">
        <v>34</v>
      </c>
      <c r="N295">
        <v>3600007</v>
      </c>
      <c r="O295" t="s">
        <v>35</v>
      </c>
      <c r="P295">
        <v>13880</v>
      </c>
      <c r="Q295" t="s">
        <v>82</v>
      </c>
      <c r="R295" t="s">
        <v>37</v>
      </c>
      <c r="S295" t="s">
        <v>38</v>
      </c>
      <c r="T295">
        <v>5240001216</v>
      </c>
      <c r="U295" t="s">
        <v>487</v>
      </c>
      <c r="V295">
        <v>524</v>
      </c>
      <c r="W295" t="s">
        <v>556</v>
      </c>
      <c r="X295">
        <v>30000154</v>
      </c>
      <c r="Y295" t="s">
        <v>42</v>
      </c>
      <c r="Z295">
        <v>-4834.25</v>
      </c>
      <c r="AA295">
        <v>-67.709999999999994</v>
      </c>
      <c r="AB295">
        <v>-63.61</v>
      </c>
      <c r="AC295">
        <v>-4834.25</v>
      </c>
    </row>
    <row r="296" spans="1:29">
      <c r="A296">
        <v>30000903</v>
      </c>
      <c r="B296" t="s">
        <v>367</v>
      </c>
      <c r="C296">
        <v>201111</v>
      </c>
      <c r="D296">
        <v>5201</v>
      </c>
      <c r="E296" t="s">
        <v>95</v>
      </c>
      <c r="F296">
        <v>52420</v>
      </c>
      <c r="G296" t="s">
        <v>50</v>
      </c>
      <c r="H296">
        <v>5</v>
      </c>
      <c r="I296" t="s">
        <v>32</v>
      </c>
      <c r="J296">
        <v>20</v>
      </c>
      <c r="K296" t="s">
        <v>33</v>
      </c>
      <c r="L296">
        <v>5240020</v>
      </c>
      <c r="M296" t="s">
        <v>34</v>
      </c>
      <c r="N296">
        <v>3600007</v>
      </c>
      <c r="O296" t="s">
        <v>35</v>
      </c>
      <c r="P296">
        <v>14572</v>
      </c>
      <c r="Q296" t="s">
        <v>104</v>
      </c>
      <c r="R296">
        <v>2004</v>
      </c>
      <c r="S296" t="s">
        <v>45</v>
      </c>
      <c r="T296">
        <v>298</v>
      </c>
      <c r="U296" t="s">
        <v>371</v>
      </c>
      <c r="V296">
        <v>524</v>
      </c>
      <c r="W296" t="s">
        <v>579</v>
      </c>
      <c r="X296" t="s">
        <v>454</v>
      </c>
      <c r="Y296" t="s">
        <v>42</v>
      </c>
      <c r="Z296">
        <v>36313</v>
      </c>
      <c r="AA296">
        <v>508.59</v>
      </c>
      <c r="AB296">
        <v>477.77</v>
      </c>
      <c r="AC296">
        <v>36313</v>
      </c>
    </row>
    <row r="297" spans="1:29">
      <c r="A297">
        <v>30000903</v>
      </c>
      <c r="B297" t="s">
        <v>367</v>
      </c>
      <c r="C297">
        <v>201111</v>
      </c>
      <c r="D297">
        <v>4011</v>
      </c>
      <c r="E297" t="s">
        <v>65</v>
      </c>
      <c r="F297">
        <v>52400</v>
      </c>
      <c r="G297" t="s">
        <v>66</v>
      </c>
      <c r="H297">
        <v>5</v>
      </c>
      <c r="I297" t="s">
        <v>32</v>
      </c>
      <c r="J297">
        <v>20</v>
      </c>
      <c r="K297" t="s">
        <v>33</v>
      </c>
      <c r="L297">
        <v>5240020</v>
      </c>
      <c r="M297" t="s">
        <v>34</v>
      </c>
      <c r="N297">
        <v>3600007</v>
      </c>
      <c r="O297" t="s">
        <v>35</v>
      </c>
      <c r="P297">
        <v>13880</v>
      </c>
      <c r="Q297" t="s">
        <v>82</v>
      </c>
      <c r="R297" t="s">
        <v>37</v>
      </c>
      <c r="S297" t="s">
        <v>38</v>
      </c>
      <c r="T297">
        <v>5240001299</v>
      </c>
      <c r="U297" t="s">
        <v>92</v>
      </c>
      <c r="V297">
        <v>524</v>
      </c>
      <c r="W297" t="s">
        <v>524</v>
      </c>
      <c r="X297">
        <v>30000151</v>
      </c>
      <c r="Y297" t="s">
        <v>42</v>
      </c>
      <c r="Z297">
        <v>-3411</v>
      </c>
      <c r="AA297">
        <v>-47.77</v>
      </c>
      <c r="AB297">
        <v>-44.88</v>
      </c>
      <c r="AC297">
        <v>-3411</v>
      </c>
    </row>
    <row r="298" spans="1:29">
      <c r="A298">
        <v>30000903</v>
      </c>
      <c r="B298" t="s">
        <v>451</v>
      </c>
      <c r="C298">
        <v>201111</v>
      </c>
      <c r="D298">
        <v>5201</v>
      </c>
      <c r="E298" t="s">
        <v>95</v>
      </c>
      <c r="F298">
        <v>52420</v>
      </c>
      <c r="G298" t="s">
        <v>50</v>
      </c>
      <c r="H298">
        <v>5</v>
      </c>
      <c r="I298" t="s">
        <v>32</v>
      </c>
      <c r="J298">
        <v>20</v>
      </c>
      <c r="K298" t="s">
        <v>33</v>
      </c>
      <c r="L298">
        <v>5240020</v>
      </c>
      <c r="M298" t="s">
        <v>34</v>
      </c>
      <c r="N298">
        <v>3600007</v>
      </c>
      <c r="O298" t="s">
        <v>35</v>
      </c>
      <c r="P298">
        <v>14574</v>
      </c>
      <c r="Q298" t="s">
        <v>140</v>
      </c>
      <c r="R298">
        <v>2004</v>
      </c>
      <c r="S298" t="s">
        <v>45</v>
      </c>
      <c r="T298">
        <v>297</v>
      </c>
      <c r="U298" t="s">
        <v>452</v>
      </c>
      <c r="V298">
        <v>524</v>
      </c>
      <c r="W298" t="s">
        <v>453</v>
      </c>
      <c r="X298" t="s">
        <v>454</v>
      </c>
      <c r="Y298" t="s">
        <v>42</v>
      </c>
      <c r="Z298">
        <v>45937.5</v>
      </c>
      <c r="AA298">
        <v>645.64</v>
      </c>
      <c r="AB298">
        <v>605.48</v>
      </c>
      <c r="AC298">
        <v>45937.5</v>
      </c>
    </row>
    <row r="299" spans="1:29">
      <c r="A299">
        <v>30000903</v>
      </c>
      <c r="B299" t="s">
        <v>482</v>
      </c>
      <c r="C299">
        <v>201111</v>
      </c>
      <c r="D299">
        <v>4011</v>
      </c>
      <c r="E299" t="s">
        <v>65</v>
      </c>
      <c r="F299">
        <v>52400</v>
      </c>
      <c r="G299" t="s">
        <v>66</v>
      </c>
      <c r="H299">
        <v>5</v>
      </c>
      <c r="I299" t="s">
        <v>32</v>
      </c>
      <c r="J299">
        <v>20</v>
      </c>
      <c r="K299" t="s">
        <v>33</v>
      </c>
      <c r="L299">
        <v>5240020</v>
      </c>
      <c r="M299" t="s">
        <v>34</v>
      </c>
      <c r="N299">
        <v>3600007</v>
      </c>
      <c r="O299" t="s">
        <v>35</v>
      </c>
      <c r="P299">
        <v>13881</v>
      </c>
      <c r="Q299" t="s">
        <v>36</v>
      </c>
      <c r="R299" t="s">
        <v>37</v>
      </c>
      <c r="S299" t="s">
        <v>38</v>
      </c>
      <c r="T299">
        <v>5240001203</v>
      </c>
      <c r="U299" t="s">
        <v>67</v>
      </c>
      <c r="V299">
        <v>524</v>
      </c>
      <c r="W299" t="s">
        <v>483</v>
      </c>
      <c r="X299" t="s">
        <v>454</v>
      </c>
      <c r="Y299" t="s">
        <v>42</v>
      </c>
      <c r="Z299">
        <v>2780.56</v>
      </c>
      <c r="AA299">
        <v>39.08</v>
      </c>
      <c r="AB299">
        <v>36.65</v>
      </c>
      <c r="AC299">
        <v>2780.56</v>
      </c>
    </row>
    <row r="300" spans="1:29">
      <c r="A300">
        <v>30001182</v>
      </c>
      <c r="B300" t="s">
        <v>404</v>
      </c>
      <c r="C300">
        <v>201113</v>
      </c>
      <c r="D300">
        <v>5201</v>
      </c>
      <c r="E300" t="s">
        <v>95</v>
      </c>
      <c r="F300">
        <v>52419</v>
      </c>
      <c r="G300" t="s">
        <v>31</v>
      </c>
      <c r="H300">
        <v>5</v>
      </c>
      <c r="I300" t="s">
        <v>32</v>
      </c>
      <c r="J300">
        <v>20</v>
      </c>
      <c r="K300" t="s">
        <v>33</v>
      </c>
      <c r="L300">
        <v>5240020</v>
      </c>
      <c r="M300" t="s">
        <v>34</v>
      </c>
      <c r="N300">
        <v>3600007</v>
      </c>
      <c r="O300" t="s">
        <v>35</v>
      </c>
      <c r="P300">
        <v>14574</v>
      </c>
      <c r="Q300" t="s">
        <v>140</v>
      </c>
      <c r="R300">
        <v>2004</v>
      </c>
      <c r="S300" t="s">
        <v>45</v>
      </c>
      <c r="T300">
        <v>283</v>
      </c>
      <c r="U300" t="s">
        <v>132</v>
      </c>
      <c r="V300">
        <v>524</v>
      </c>
      <c r="W300" t="s">
        <v>405</v>
      </c>
      <c r="X300">
        <v>30000748</v>
      </c>
      <c r="Y300" t="s">
        <v>42</v>
      </c>
      <c r="Z300">
        <v>68343.5</v>
      </c>
      <c r="AA300">
        <v>858.59</v>
      </c>
      <c r="AB300">
        <v>834.81</v>
      </c>
      <c r="AC300">
        <v>68341.17</v>
      </c>
    </row>
    <row r="301" spans="1:29">
      <c r="A301">
        <v>30001182</v>
      </c>
      <c r="B301" t="s">
        <v>404</v>
      </c>
      <c r="C301">
        <v>201113</v>
      </c>
      <c r="D301">
        <v>5201</v>
      </c>
      <c r="E301" t="s">
        <v>95</v>
      </c>
      <c r="F301">
        <v>52419</v>
      </c>
      <c r="G301" t="s">
        <v>31</v>
      </c>
      <c r="H301">
        <v>5</v>
      </c>
      <c r="I301" t="s">
        <v>32</v>
      </c>
      <c r="J301">
        <v>20</v>
      </c>
      <c r="K301" t="s">
        <v>33</v>
      </c>
      <c r="L301">
        <v>5240020</v>
      </c>
      <c r="M301" t="s">
        <v>34</v>
      </c>
      <c r="N301">
        <v>3600007</v>
      </c>
      <c r="O301" t="s">
        <v>35</v>
      </c>
      <c r="P301">
        <v>14575</v>
      </c>
      <c r="Q301" t="s">
        <v>223</v>
      </c>
      <c r="R301">
        <v>2004</v>
      </c>
      <c r="S301" t="s">
        <v>45</v>
      </c>
      <c r="T301">
        <v>283</v>
      </c>
      <c r="U301" t="s">
        <v>132</v>
      </c>
      <c r="V301">
        <v>524</v>
      </c>
      <c r="W301" t="s">
        <v>405</v>
      </c>
      <c r="X301">
        <v>30000748</v>
      </c>
      <c r="Y301" t="s">
        <v>42</v>
      </c>
      <c r="Z301">
        <v>16028</v>
      </c>
      <c r="AA301">
        <v>201.36</v>
      </c>
      <c r="AB301">
        <v>195.78</v>
      </c>
      <c r="AC301">
        <v>16028</v>
      </c>
    </row>
    <row r="302" spans="1:29">
      <c r="A302">
        <v>30001182</v>
      </c>
      <c r="B302" t="s">
        <v>380</v>
      </c>
      <c r="C302">
        <v>201113</v>
      </c>
      <c r="D302">
        <v>4011</v>
      </c>
      <c r="E302" t="s">
        <v>65</v>
      </c>
      <c r="F302">
        <v>52419</v>
      </c>
      <c r="G302" t="s">
        <v>31</v>
      </c>
      <c r="H302">
        <v>5</v>
      </c>
      <c r="I302" t="s">
        <v>32</v>
      </c>
      <c r="J302">
        <v>20</v>
      </c>
      <c r="K302" t="s">
        <v>33</v>
      </c>
      <c r="L302">
        <v>5240020</v>
      </c>
      <c r="M302" t="s">
        <v>34</v>
      </c>
      <c r="N302">
        <v>3600007</v>
      </c>
      <c r="O302" t="s">
        <v>35</v>
      </c>
      <c r="P302">
        <v>13881</v>
      </c>
      <c r="Q302" t="s">
        <v>36</v>
      </c>
      <c r="R302" t="s">
        <v>37</v>
      </c>
      <c r="S302" t="s">
        <v>38</v>
      </c>
      <c r="T302">
        <v>5240001154</v>
      </c>
      <c r="U302" t="s">
        <v>39</v>
      </c>
      <c r="V302">
        <v>524</v>
      </c>
      <c r="W302" t="s">
        <v>538</v>
      </c>
      <c r="X302">
        <v>30001040</v>
      </c>
      <c r="Y302" t="s">
        <v>42</v>
      </c>
      <c r="Z302">
        <v>15234</v>
      </c>
      <c r="AA302">
        <v>185.1</v>
      </c>
      <c r="AB302">
        <v>185.43</v>
      </c>
      <c r="AC302">
        <v>15234</v>
      </c>
    </row>
    <row r="303" spans="1:29">
      <c r="A303">
        <v>30001182</v>
      </c>
      <c r="B303" t="s">
        <v>402</v>
      </c>
      <c r="C303">
        <v>201113</v>
      </c>
      <c r="D303">
        <v>5201</v>
      </c>
      <c r="E303" t="s">
        <v>95</v>
      </c>
      <c r="F303">
        <v>52419</v>
      </c>
      <c r="G303" t="s">
        <v>31</v>
      </c>
      <c r="H303">
        <v>5</v>
      </c>
      <c r="I303" t="s">
        <v>32</v>
      </c>
      <c r="J303">
        <v>20</v>
      </c>
      <c r="K303" t="s">
        <v>33</v>
      </c>
      <c r="L303">
        <v>5240020</v>
      </c>
      <c r="M303" t="s">
        <v>34</v>
      </c>
      <c r="N303">
        <v>3600007</v>
      </c>
      <c r="O303" t="s">
        <v>35</v>
      </c>
      <c r="P303">
        <v>14573</v>
      </c>
      <c r="Q303" t="s">
        <v>96</v>
      </c>
      <c r="R303">
        <v>2004</v>
      </c>
      <c r="S303" t="s">
        <v>45</v>
      </c>
      <c r="T303">
        <v>284</v>
      </c>
      <c r="U303" t="s">
        <v>101</v>
      </c>
      <c r="V303">
        <v>524</v>
      </c>
      <c r="W303" t="s">
        <v>403</v>
      </c>
      <c r="X303">
        <v>30000633</v>
      </c>
      <c r="Y303" t="s">
        <v>42</v>
      </c>
      <c r="Z303">
        <v>21600</v>
      </c>
      <c r="AA303">
        <v>276.92</v>
      </c>
      <c r="AB303">
        <v>280.02</v>
      </c>
      <c r="AC303">
        <v>21600</v>
      </c>
    </row>
    <row r="304" spans="1:29">
      <c r="A304">
        <v>10010264</v>
      </c>
      <c r="B304" t="s">
        <v>580</v>
      </c>
      <c r="C304">
        <v>201112</v>
      </c>
      <c r="D304">
        <v>6000</v>
      </c>
      <c r="E304" t="s">
        <v>49</v>
      </c>
      <c r="F304">
        <v>52400</v>
      </c>
      <c r="G304" t="s">
        <v>66</v>
      </c>
      <c r="H304">
        <v>9</v>
      </c>
      <c r="I304" t="s">
        <v>51</v>
      </c>
      <c r="J304">
        <v>54</v>
      </c>
      <c r="K304" t="s">
        <v>52</v>
      </c>
      <c r="L304">
        <v>5249054</v>
      </c>
      <c r="M304" t="s">
        <v>53</v>
      </c>
      <c r="N304">
        <v>3600007</v>
      </c>
      <c r="O304" t="s">
        <v>35</v>
      </c>
      <c r="P304">
        <v>13883</v>
      </c>
      <c r="Q304" t="s">
        <v>54</v>
      </c>
      <c r="R304">
        <v>2006</v>
      </c>
      <c r="S304" t="s">
        <v>55</v>
      </c>
      <c r="T304" t="s">
        <v>167</v>
      </c>
      <c r="U304" t="s">
        <v>168</v>
      </c>
      <c r="V304">
        <v>524</v>
      </c>
      <c r="W304" t="s">
        <v>581</v>
      </c>
      <c r="Y304" t="s">
        <v>42</v>
      </c>
      <c r="Z304">
        <v>48146.27</v>
      </c>
      <c r="AA304">
        <v>585.01</v>
      </c>
      <c r="AB304">
        <v>576.05999999999995</v>
      </c>
      <c r="AC304">
        <v>48146.27</v>
      </c>
    </row>
    <row r="305" spans="1:29">
      <c r="A305">
        <v>10010264</v>
      </c>
      <c r="B305" t="s">
        <v>580</v>
      </c>
      <c r="C305">
        <v>201112</v>
      </c>
      <c r="D305">
        <v>6000</v>
      </c>
      <c r="E305" t="s">
        <v>49</v>
      </c>
      <c r="F305">
        <v>52400</v>
      </c>
      <c r="G305" t="s">
        <v>66</v>
      </c>
      <c r="H305">
        <v>9</v>
      </c>
      <c r="I305" t="s">
        <v>51</v>
      </c>
      <c r="J305">
        <v>56</v>
      </c>
      <c r="K305" t="s">
        <v>60</v>
      </c>
      <c r="L305">
        <v>5249054</v>
      </c>
      <c r="M305" t="s">
        <v>53</v>
      </c>
      <c r="N305">
        <v>3600007</v>
      </c>
      <c r="O305" t="s">
        <v>35</v>
      </c>
      <c r="P305">
        <v>13883</v>
      </c>
      <c r="Q305" t="s">
        <v>54</v>
      </c>
      <c r="R305">
        <v>2006</v>
      </c>
      <c r="S305" t="s">
        <v>55</v>
      </c>
      <c r="T305" t="s">
        <v>167</v>
      </c>
      <c r="U305" t="s">
        <v>168</v>
      </c>
      <c r="V305">
        <v>524</v>
      </c>
      <c r="W305" t="s">
        <v>581</v>
      </c>
      <c r="Y305" t="s">
        <v>42</v>
      </c>
      <c r="Z305">
        <v>2534.0100000000002</v>
      </c>
      <c r="AA305">
        <v>30.79</v>
      </c>
      <c r="AB305">
        <v>30.32</v>
      </c>
      <c r="AC305">
        <v>2534.0100000000002</v>
      </c>
    </row>
    <row r="306" spans="1:29">
      <c r="A306">
        <v>30001040</v>
      </c>
      <c r="B306" s="1">
        <v>40586</v>
      </c>
      <c r="C306">
        <v>201112</v>
      </c>
      <c r="D306">
        <v>5511</v>
      </c>
      <c r="E306" t="s">
        <v>230</v>
      </c>
      <c r="F306">
        <v>52419</v>
      </c>
      <c r="G306" t="s">
        <v>31</v>
      </c>
      <c r="H306">
        <v>5</v>
      </c>
      <c r="I306" t="s">
        <v>32</v>
      </c>
      <c r="J306">
        <v>20</v>
      </c>
      <c r="K306" t="s">
        <v>33</v>
      </c>
      <c r="L306">
        <v>5240020</v>
      </c>
      <c r="M306" t="s">
        <v>34</v>
      </c>
      <c r="N306">
        <v>3600007</v>
      </c>
      <c r="O306" t="s">
        <v>35</v>
      </c>
      <c r="P306">
        <v>13882</v>
      </c>
      <c r="Q306" t="s">
        <v>126</v>
      </c>
      <c r="V306">
        <v>524</v>
      </c>
      <c r="W306" t="s">
        <v>582</v>
      </c>
      <c r="X306" t="s">
        <v>583</v>
      </c>
      <c r="Y306" t="s">
        <v>42</v>
      </c>
      <c r="Z306">
        <v>800</v>
      </c>
      <c r="AA306">
        <v>9.7200000000000006</v>
      </c>
      <c r="AB306">
        <v>9.75</v>
      </c>
      <c r="AC306">
        <v>800</v>
      </c>
    </row>
    <row r="307" spans="1:29">
      <c r="A307">
        <v>30000488</v>
      </c>
      <c r="B307" t="s">
        <v>374</v>
      </c>
      <c r="C307">
        <v>201109</v>
      </c>
      <c r="D307">
        <v>4011</v>
      </c>
      <c r="E307" t="s">
        <v>65</v>
      </c>
      <c r="F307">
        <v>52420</v>
      </c>
      <c r="G307" t="s">
        <v>50</v>
      </c>
      <c r="H307">
        <v>10</v>
      </c>
      <c r="I307" t="s">
        <v>115</v>
      </c>
      <c r="J307">
        <v>52</v>
      </c>
      <c r="K307" t="s">
        <v>116</v>
      </c>
      <c r="L307">
        <v>5249052</v>
      </c>
      <c r="M307" t="s">
        <v>116</v>
      </c>
      <c r="N307">
        <v>3600007</v>
      </c>
      <c r="O307" t="s">
        <v>35</v>
      </c>
      <c r="P307">
        <v>13881</v>
      </c>
      <c r="Q307" t="s">
        <v>36</v>
      </c>
      <c r="R307" t="s">
        <v>37</v>
      </c>
      <c r="S307" t="s">
        <v>38</v>
      </c>
      <c r="T307">
        <v>5240001182</v>
      </c>
      <c r="U307" t="s">
        <v>117</v>
      </c>
      <c r="V307">
        <v>524</v>
      </c>
      <c r="W307" t="s">
        <v>568</v>
      </c>
      <c r="X307" t="s">
        <v>569</v>
      </c>
      <c r="Y307" t="s">
        <v>42</v>
      </c>
      <c r="Z307">
        <v>12325.7</v>
      </c>
      <c r="AA307">
        <v>167.7</v>
      </c>
      <c r="AB307">
        <v>162.35</v>
      </c>
      <c r="AC307">
        <v>12325.7</v>
      </c>
    </row>
    <row r="308" spans="1:29">
      <c r="A308">
        <v>30000651</v>
      </c>
      <c r="B308" t="s">
        <v>418</v>
      </c>
      <c r="C308">
        <v>201110</v>
      </c>
      <c r="D308">
        <v>4010</v>
      </c>
      <c r="E308" t="s">
        <v>81</v>
      </c>
      <c r="F308">
        <v>52400</v>
      </c>
      <c r="G308" t="s">
        <v>66</v>
      </c>
      <c r="H308">
        <v>5</v>
      </c>
      <c r="I308" t="s">
        <v>32</v>
      </c>
      <c r="J308">
        <v>20</v>
      </c>
      <c r="K308" t="s">
        <v>33</v>
      </c>
      <c r="L308">
        <v>5240020</v>
      </c>
      <c r="M308" t="s">
        <v>34</v>
      </c>
      <c r="N308">
        <v>3600007</v>
      </c>
      <c r="O308" t="s">
        <v>35</v>
      </c>
      <c r="P308">
        <v>13880</v>
      </c>
      <c r="Q308" t="s">
        <v>82</v>
      </c>
      <c r="R308" t="s">
        <v>37</v>
      </c>
      <c r="S308" t="s">
        <v>38</v>
      </c>
      <c r="T308">
        <v>5240001212</v>
      </c>
      <c r="U308" t="s">
        <v>114</v>
      </c>
      <c r="V308">
        <v>524</v>
      </c>
      <c r="W308" t="s">
        <v>419</v>
      </c>
      <c r="X308">
        <v>1201</v>
      </c>
      <c r="Y308" t="s">
        <v>42</v>
      </c>
      <c r="Z308">
        <v>20305.75</v>
      </c>
      <c r="AA308">
        <v>260.33</v>
      </c>
      <c r="AB308">
        <v>263.25</v>
      </c>
      <c r="AC308">
        <v>20305.75</v>
      </c>
    </row>
    <row r="309" spans="1:29">
      <c r="A309">
        <v>30000903</v>
      </c>
      <c r="B309" t="s">
        <v>482</v>
      </c>
      <c r="C309">
        <v>201111</v>
      </c>
      <c r="D309">
        <v>4011</v>
      </c>
      <c r="E309" t="s">
        <v>65</v>
      </c>
      <c r="F309">
        <v>52400</v>
      </c>
      <c r="G309" t="s">
        <v>66</v>
      </c>
      <c r="H309">
        <v>5</v>
      </c>
      <c r="I309" t="s">
        <v>32</v>
      </c>
      <c r="J309">
        <v>20</v>
      </c>
      <c r="K309" t="s">
        <v>33</v>
      </c>
      <c r="L309">
        <v>5240020</v>
      </c>
      <c r="M309" t="s">
        <v>34</v>
      </c>
      <c r="N309">
        <v>3600007</v>
      </c>
      <c r="O309" t="s">
        <v>35</v>
      </c>
      <c r="P309">
        <v>13881</v>
      </c>
      <c r="Q309" t="s">
        <v>36</v>
      </c>
      <c r="R309" t="s">
        <v>37</v>
      </c>
      <c r="S309" t="s">
        <v>38</v>
      </c>
      <c r="T309">
        <v>5240001297</v>
      </c>
      <c r="U309" t="s">
        <v>70</v>
      </c>
      <c r="V309">
        <v>524</v>
      </c>
      <c r="W309" t="s">
        <v>483</v>
      </c>
      <c r="X309" t="s">
        <v>454</v>
      </c>
      <c r="Y309" t="s">
        <v>42</v>
      </c>
      <c r="Z309">
        <v>6135</v>
      </c>
      <c r="AA309">
        <v>86.23</v>
      </c>
      <c r="AB309">
        <v>80.87</v>
      </c>
      <c r="AC309">
        <v>6135</v>
      </c>
    </row>
    <row r="310" spans="1:29">
      <c r="A310">
        <v>30000903</v>
      </c>
      <c r="B310" t="s">
        <v>388</v>
      </c>
      <c r="C310">
        <v>201111</v>
      </c>
      <c r="D310">
        <v>4011</v>
      </c>
      <c r="E310" t="s">
        <v>65</v>
      </c>
      <c r="F310">
        <v>52419</v>
      </c>
      <c r="G310" t="s">
        <v>31</v>
      </c>
      <c r="H310">
        <v>5</v>
      </c>
      <c r="I310" t="s">
        <v>32</v>
      </c>
      <c r="J310">
        <v>20</v>
      </c>
      <c r="K310" t="s">
        <v>33</v>
      </c>
      <c r="L310">
        <v>5240020</v>
      </c>
      <c r="M310" t="s">
        <v>34</v>
      </c>
      <c r="N310">
        <v>3600007</v>
      </c>
      <c r="O310" t="s">
        <v>35</v>
      </c>
      <c r="P310">
        <v>13880</v>
      </c>
      <c r="Q310" t="s">
        <v>82</v>
      </c>
      <c r="R310" t="s">
        <v>37</v>
      </c>
      <c r="S310" t="s">
        <v>38</v>
      </c>
      <c r="T310">
        <v>5240001154</v>
      </c>
      <c r="U310" t="s">
        <v>39</v>
      </c>
      <c r="V310">
        <v>524</v>
      </c>
      <c r="W310" t="s">
        <v>474</v>
      </c>
      <c r="X310">
        <v>30000484</v>
      </c>
      <c r="Y310" t="s">
        <v>42</v>
      </c>
      <c r="Z310">
        <v>-12899</v>
      </c>
      <c r="AA310">
        <v>-175.5</v>
      </c>
      <c r="AB310">
        <v>-169.9</v>
      </c>
      <c r="AC310">
        <v>-12899</v>
      </c>
    </row>
    <row r="311" spans="1:29">
      <c r="A311">
        <v>30000903</v>
      </c>
      <c r="B311" t="s">
        <v>525</v>
      </c>
      <c r="C311">
        <v>201111</v>
      </c>
      <c r="D311">
        <v>5201</v>
      </c>
      <c r="E311" t="s">
        <v>95</v>
      </c>
      <c r="F311">
        <v>52419</v>
      </c>
      <c r="G311" t="s">
        <v>31</v>
      </c>
      <c r="H311">
        <v>5</v>
      </c>
      <c r="I311" t="s">
        <v>32</v>
      </c>
      <c r="J311">
        <v>20</v>
      </c>
      <c r="K311" t="s">
        <v>33</v>
      </c>
      <c r="L311">
        <v>5240020</v>
      </c>
      <c r="M311" t="s">
        <v>34</v>
      </c>
      <c r="N311">
        <v>3600007</v>
      </c>
      <c r="O311" t="s">
        <v>35</v>
      </c>
      <c r="P311">
        <v>14575</v>
      </c>
      <c r="Q311" t="s">
        <v>223</v>
      </c>
      <c r="R311">
        <v>2004</v>
      </c>
      <c r="S311" t="s">
        <v>45</v>
      </c>
      <c r="T311">
        <v>283</v>
      </c>
      <c r="U311" t="s">
        <v>132</v>
      </c>
      <c r="V311">
        <v>524</v>
      </c>
      <c r="W311" t="s">
        <v>526</v>
      </c>
      <c r="X311" t="s">
        <v>454</v>
      </c>
      <c r="Y311" t="s">
        <v>42</v>
      </c>
      <c r="Z311">
        <v>26682</v>
      </c>
      <c r="AA311">
        <v>373.7</v>
      </c>
      <c r="AB311">
        <v>353.15</v>
      </c>
      <c r="AC311">
        <v>26682</v>
      </c>
    </row>
    <row r="312" spans="1:29">
      <c r="A312">
        <v>30000903</v>
      </c>
      <c r="B312" t="s">
        <v>367</v>
      </c>
      <c r="C312">
        <v>201111</v>
      </c>
      <c r="D312">
        <v>4011</v>
      </c>
      <c r="E312" t="s">
        <v>65</v>
      </c>
      <c r="F312">
        <v>52400</v>
      </c>
      <c r="G312" t="s">
        <v>66</v>
      </c>
      <c r="H312">
        <v>5</v>
      </c>
      <c r="I312" t="s">
        <v>32</v>
      </c>
      <c r="J312">
        <v>20</v>
      </c>
      <c r="K312" t="s">
        <v>33</v>
      </c>
      <c r="L312">
        <v>5240020</v>
      </c>
      <c r="M312" t="s">
        <v>34</v>
      </c>
      <c r="N312">
        <v>3600007</v>
      </c>
      <c r="O312" t="s">
        <v>35</v>
      </c>
      <c r="P312">
        <v>13880</v>
      </c>
      <c r="Q312" t="s">
        <v>82</v>
      </c>
      <c r="R312" t="s">
        <v>37</v>
      </c>
      <c r="S312" t="s">
        <v>38</v>
      </c>
      <c r="T312">
        <v>5240001030</v>
      </c>
      <c r="U312" t="s">
        <v>69</v>
      </c>
      <c r="V312">
        <v>524</v>
      </c>
      <c r="W312" t="s">
        <v>524</v>
      </c>
      <c r="X312">
        <v>30000151</v>
      </c>
      <c r="Y312" t="s">
        <v>42</v>
      </c>
      <c r="Z312">
        <v>-9494.2000000000007</v>
      </c>
      <c r="AA312">
        <v>-132.97</v>
      </c>
      <c r="AB312">
        <v>-124.91</v>
      </c>
      <c r="AC312">
        <v>-9494.2000000000007</v>
      </c>
    </row>
    <row r="313" spans="1:29">
      <c r="A313">
        <v>30000903</v>
      </c>
      <c r="B313" t="s">
        <v>367</v>
      </c>
      <c r="C313">
        <v>201111</v>
      </c>
      <c r="D313">
        <v>5201</v>
      </c>
      <c r="E313" t="s">
        <v>95</v>
      </c>
      <c r="F313">
        <v>52420</v>
      </c>
      <c r="G313" t="s">
        <v>50</v>
      </c>
      <c r="H313">
        <v>5</v>
      </c>
      <c r="I313" t="s">
        <v>32</v>
      </c>
      <c r="J313">
        <v>20</v>
      </c>
      <c r="K313" t="s">
        <v>33</v>
      </c>
      <c r="L313">
        <v>5240020</v>
      </c>
      <c r="M313" t="s">
        <v>34</v>
      </c>
      <c r="N313">
        <v>3600007</v>
      </c>
      <c r="O313" t="s">
        <v>35</v>
      </c>
      <c r="P313">
        <v>13890</v>
      </c>
      <c r="Q313" t="s">
        <v>518</v>
      </c>
      <c r="R313">
        <v>2004</v>
      </c>
      <c r="S313" t="s">
        <v>45</v>
      </c>
      <c r="T313">
        <v>298</v>
      </c>
      <c r="U313" t="s">
        <v>371</v>
      </c>
      <c r="V313">
        <v>524</v>
      </c>
      <c r="W313" t="s">
        <v>579</v>
      </c>
      <c r="X313">
        <v>30000152</v>
      </c>
      <c r="Y313" t="s">
        <v>42</v>
      </c>
      <c r="Z313">
        <v>-141488.41</v>
      </c>
      <c r="AA313">
        <v>-1981.63</v>
      </c>
      <c r="AB313">
        <v>-1861.54</v>
      </c>
      <c r="AC313">
        <v>-141488.41</v>
      </c>
    </row>
    <row r="314" spans="1:29">
      <c r="A314">
        <v>30000384</v>
      </c>
      <c r="B314" t="s">
        <v>376</v>
      </c>
      <c r="C314">
        <v>201108</v>
      </c>
      <c r="D314">
        <v>4010</v>
      </c>
      <c r="E314" t="s">
        <v>81</v>
      </c>
      <c r="F314">
        <v>52400</v>
      </c>
      <c r="G314" t="s">
        <v>66</v>
      </c>
      <c r="H314">
        <v>5</v>
      </c>
      <c r="I314" t="s">
        <v>32</v>
      </c>
      <c r="J314">
        <v>20</v>
      </c>
      <c r="K314" t="s">
        <v>33</v>
      </c>
      <c r="L314">
        <v>5240020</v>
      </c>
      <c r="M314" t="s">
        <v>34</v>
      </c>
      <c r="N314">
        <v>3600007</v>
      </c>
      <c r="O314" t="s">
        <v>35</v>
      </c>
      <c r="P314">
        <v>13880</v>
      </c>
      <c r="Q314" t="s">
        <v>82</v>
      </c>
      <c r="R314" t="s">
        <v>37</v>
      </c>
      <c r="S314" t="s">
        <v>38</v>
      </c>
      <c r="T314">
        <v>5240001216</v>
      </c>
      <c r="U314" t="s">
        <v>487</v>
      </c>
      <c r="V314">
        <v>524</v>
      </c>
      <c r="W314" t="s">
        <v>377</v>
      </c>
      <c r="X314">
        <v>968</v>
      </c>
      <c r="Y314" t="s">
        <v>42</v>
      </c>
      <c r="Z314">
        <v>19337</v>
      </c>
      <c r="AA314">
        <v>268.94</v>
      </c>
      <c r="AB314">
        <v>255.82</v>
      </c>
      <c r="AC314">
        <v>19337</v>
      </c>
    </row>
    <row r="315" spans="1:29">
      <c r="A315">
        <v>30000903</v>
      </c>
      <c r="B315" t="s">
        <v>448</v>
      </c>
      <c r="C315">
        <v>201111</v>
      </c>
      <c r="D315">
        <v>5201</v>
      </c>
      <c r="E315" t="s">
        <v>95</v>
      </c>
      <c r="F315">
        <v>52419</v>
      </c>
      <c r="G315" t="s">
        <v>31</v>
      </c>
      <c r="H315">
        <v>5</v>
      </c>
      <c r="I315" t="s">
        <v>32</v>
      </c>
      <c r="J315">
        <v>20</v>
      </c>
      <c r="K315" t="s">
        <v>33</v>
      </c>
      <c r="L315">
        <v>5240020</v>
      </c>
      <c r="M315" t="s">
        <v>34</v>
      </c>
      <c r="N315">
        <v>3600007</v>
      </c>
      <c r="O315" t="s">
        <v>35</v>
      </c>
      <c r="P315">
        <v>13884</v>
      </c>
      <c r="Q315" t="s">
        <v>543</v>
      </c>
      <c r="R315">
        <v>2004</v>
      </c>
      <c r="S315" t="s">
        <v>45</v>
      </c>
      <c r="T315">
        <v>283</v>
      </c>
      <c r="U315" t="s">
        <v>132</v>
      </c>
      <c r="V315">
        <v>524</v>
      </c>
      <c r="W315" t="s">
        <v>450</v>
      </c>
      <c r="X315">
        <v>30000224</v>
      </c>
      <c r="Y315" t="s">
        <v>42</v>
      </c>
      <c r="Z315">
        <v>-40879</v>
      </c>
      <c r="AA315">
        <v>-574.54999999999995</v>
      </c>
      <c r="AB315">
        <v>-541.74</v>
      </c>
      <c r="AC315">
        <v>-40879</v>
      </c>
    </row>
    <row r="316" spans="1:29">
      <c r="A316">
        <v>30000903</v>
      </c>
      <c r="B316" t="s">
        <v>451</v>
      </c>
      <c r="C316">
        <v>201111</v>
      </c>
      <c r="D316">
        <v>5201</v>
      </c>
      <c r="E316" t="s">
        <v>95</v>
      </c>
      <c r="F316">
        <v>52420</v>
      </c>
      <c r="G316" t="s">
        <v>50</v>
      </c>
      <c r="H316">
        <v>5</v>
      </c>
      <c r="I316" t="s">
        <v>32</v>
      </c>
      <c r="J316">
        <v>20</v>
      </c>
      <c r="K316" t="s">
        <v>33</v>
      </c>
      <c r="L316">
        <v>5240020</v>
      </c>
      <c r="M316" t="s">
        <v>34</v>
      </c>
      <c r="N316">
        <v>3600007</v>
      </c>
      <c r="O316" t="s">
        <v>35</v>
      </c>
      <c r="P316">
        <v>14576</v>
      </c>
      <c r="Q316" t="s">
        <v>100</v>
      </c>
      <c r="R316">
        <v>2004</v>
      </c>
      <c r="S316" t="s">
        <v>45</v>
      </c>
      <c r="T316">
        <v>297</v>
      </c>
      <c r="U316" t="s">
        <v>452</v>
      </c>
      <c r="V316">
        <v>524</v>
      </c>
      <c r="W316" t="s">
        <v>453</v>
      </c>
      <c r="X316" t="s">
        <v>454</v>
      </c>
      <c r="Y316" t="s">
        <v>42</v>
      </c>
      <c r="Z316">
        <v>128431.85</v>
      </c>
      <c r="AA316">
        <v>1805.09</v>
      </c>
      <c r="AB316">
        <v>1692.81</v>
      </c>
      <c r="AC316">
        <v>128431.85</v>
      </c>
    </row>
    <row r="317" spans="1:29">
      <c r="A317">
        <v>30000903</v>
      </c>
      <c r="B317" t="s">
        <v>388</v>
      </c>
      <c r="C317">
        <v>201111</v>
      </c>
      <c r="D317">
        <v>4011</v>
      </c>
      <c r="E317" t="s">
        <v>65</v>
      </c>
      <c r="F317">
        <v>52419</v>
      </c>
      <c r="G317" t="s">
        <v>31</v>
      </c>
      <c r="H317">
        <v>5</v>
      </c>
      <c r="I317" t="s">
        <v>32</v>
      </c>
      <c r="J317">
        <v>20</v>
      </c>
      <c r="K317" t="s">
        <v>33</v>
      </c>
      <c r="L317">
        <v>5240020</v>
      </c>
      <c r="M317" t="s">
        <v>34</v>
      </c>
      <c r="N317">
        <v>3600007</v>
      </c>
      <c r="O317" t="s">
        <v>35</v>
      </c>
      <c r="P317">
        <v>13881</v>
      </c>
      <c r="Q317" t="s">
        <v>36</v>
      </c>
      <c r="R317" t="s">
        <v>37</v>
      </c>
      <c r="S317" t="s">
        <v>38</v>
      </c>
      <c r="T317">
        <v>5240001154</v>
      </c>
      <c r="U317" t="s">
        <v>39</v>
      </c>
      <c r="V317">
        <v>524</v>
      </c>
      <c r="W317" t="s">
        <v>474</v>
      </c>
      <c r="X317" t="s">
        <v>454</v>
      </c>
      <c r="Y317" t="s">
        <v>42</v>
      </c>
      <c r="Z317">
        <v>12899</v>
      </c>
      <c r="AA317">
        <v>175.5</v>
      </c>
      <c r="AB317">
        <v>169.9</v>
      </c>
      <c r="AC317">
        <v>12899</v>
      </c>
    </row>
    <row r="318" spans="1:29">
      <c r="A318">
        <v>30000903</v>
      </c>
      <c r="B318" t="s">
        <v>482</v>
      </c>
      <c r="C318">
        <v>201111</v>
      </c>
      <c r="D318">
        <v>4011</v>
      </c>
      <c r="E318" t="s">
        <v>65</v>
      </c>
      <c r="F318">
        <v>52400</v>
      </c>
      <c r="G318" t="s">
        <v>66</v>
      </c>
      <c r="H318">
        <v>5</v>
      </c>
      <c r="I318" t="s">
        <v>32</v>
      </c>
      <c r="J318">
        <v>20</v>
      </c>
      <c r="K318" t="s">
        <v>33</v>
      </c>
      <c r="L318">
        <v>5240020</v>
      </c>
      <c r="M318" t="s">
        <v>34</v>
      </c>
      <c r="N318">
        <v>3600007</v>
      </c>
      <c r="O318" t="s">
        <v>35</v>
      </c>
      <c r="P318">
        <v>13881</v>
      </c>
      <c r="Q318" t="s">
        <v>36</v>
      </c>
      <c r="R318" t="s">
        <v>37</v>
      </c>
      <c r="S318" t="s">
        <v>38</v>
      </c>
      <c r="T318">
        <v>5240001030</v>
      </c>
      <c r="U318" t="s">
        <v>69</v>
      </c>
      <c r="V318">
        <v>524</v>
      </c>
      <c r="W318" t="s">
        <v>483</v>
      </c>
      <c r="X318" t="s">
        <v>454</v>
      </c>
      <c r="Y318" t="s">
        <v>42</v>
      </c>
      <c r="Z318">
        <v>9494.2000000000007</v>
      </c>
      <c r="AA318">
        <v>133.44</v>
      </c>
      <c r="AB318">
        <v>125.14</v>
      </c>
      <c r="AC318">
        <v>9494.2000000000007</v>
      </c>
    </row>
    <row r="319" spans="1:29">
      <c r="A319">
        <v>30000633</v>
      </c>
      <c r="B319" t="s">
        <v>434</v>
      </c>
      <c r="C319">
        <v>201110</v>
      </c>
      <c r="D319">
        <v>4011</v>
      </c>
      <c r="E319" t="s">
        <v>65</v>
      </c>
      <c r="F319">
        <v>52419</v>
      </c>
      <c r="G319" t="s">
        <v>31</v>
      </c>
      <c r="H319">
        <v>5</v>
      </c>
      <c r="I319" t="s">
        <v>32</v>
      </c>
      <c r="J319">
        <v>20</v>
      </c>
      <c r="K319" t="s">
        <v>33</v>
      </c>
      <c r="L319">
        <v>5240020</v>
      </c>
      <c r="M319" t="s">
        <v>34</v>
      </c>
      <c r="N319">
        <v>3600007</v>
      </c>
      <c r="O319" t="s">
        <v>35</v>
      </c>
      <c r="P319">
        <v>13880</v>
      </c>
      <c r="Q319" t="s">
        <v>82</v>
      </c>
      <c r="R319" t="s">
        <v>37</v>
      </c>
      <c r="S319" t="s">
        <v>38</v>
      </c>
      <c r="T319">
        <v>5240001154</v>
      </c>
      <c r="U319" t="s">
        <v>39</v>
      </c>
      <c r="V319">
        <v>524</v>
      </c>
      <c r="W319" t="s">
        <v>435</v>
      </c>
      <c r="X319" t="s">
        <v>584</v>
      </c>
      <c r="Y319" t="s">
        <v>42</v>
      </c>
      <c r="Z319">
        <v>15234</v>
      </c>
      <c r="AA319">
        <v>195.81</v>
      </c>
      <c r="AB319">
        <v>198</v>
      </c>
      <c r="AC319">
        <v>15234</v>
      </c>
    </row>
    <row r="320" spans="1:29">
      <c r="A320">
        <v>30000480</v>
      </c>
      <c r="B320" t="s">
        <v>530</v>
      </c>
      <c r="C320">
        <v>201109</v>
      </c>
      <c r="D320">
        <v>5201</v>
      </c>
      <c r="E320" t="s">
        <v>95</v>
      </c>
      <c r="F320">
        <v>52417</v>
      </c>
      <c r="G320" t="s">
        <v>193</v>
      </c>
      <c r="H320">
        <v>5</v>
      </c>
      <c r="I320" t="s">
        <v>32</v>
      </c>
      <c r="J320">
        <v>20</v>
      </c>
      <c r="K320" t="s">
        <v>33</v>
      </c>
      <c r="L320">
        <v>5240020</v>
      </c>
      <c r="M320" t="s">
        <v>34</v>
      </c>
      <c r="N320">
        <v>3600007</v>
      </c>
      <c r="O320" t="s">
        <v>35</v>
      </c>
      <c r="P320">
        <v>14576</v>
      </c>
      <c r="Q320" t="s">
        <v>100</v>
      </c>
      <c r="R320">
        <v>2004</v>
      </c>
      <c r="S320" t="s">
        <v>45</v>
      </c>
      <c r="T320">
        <v>286</v>
      </c>
      <c r="U320" t="s">
        <v>196</v>
      </c>
      <c r="V320">
        <v>524</v>
      </c>
      <c r="W320" t="s">
        <v>531</v>
      </c>
      <c r="X320" t="s">
        <v>532</v>
      </c>
      <c r="Y320" t="s">
        <v>42</v>
      </c>
      <c r="Z320">
        <v>79000</v>
      </c>
      <c r="AA320">
        <v>1074.83</v>
      </c>
      <c r="AB320">
        <v>1040.54</v>
      </c>
      <c r="AC320">
        <v>79000</v>
      </c>
    </row>
    <row r="321" spans="1:29">
      <c r="A321">
        <v>30000154</v>
      </c>
      <c r="B321" t="s">
        <v>367</v>
      </c>
      <c r="C321">
        <v>201106</v>
      </c>
      <c r="D321">
        <v>4210</v>
      </c>
      <c r="E321" t="s">
        <v>30</v>
      </c>
      <c r="F321">
        <v>52400</v>
      </c>
      <c r="G321" t="s">
        <v>66</v>
      </c>
      <c r="H321">
        <v>5</v>
      </c>
      <c r="I321" t="s">
        <v>32</v>
      </c>
      <c r="J321">
        <v>20</v>
      </c>
      <c r="K321" t="s">
        <v>33</v>
      </c>
      <c r="L321">
        <v>5240020</v>
      </c>
      <c r="M321" t="s">
        <v>34</v>
      </c>
      <c r="N321">
        <v>3600007</v>
      </c>
      <c r="O321" t="s">
        <v>35</v>
      </c>
      <c r="P321">
        <v>13880</v>
      </c>
      <c r="Q321" t="s">
        <v>82</v>
      </c>
      <c r="R321" t="s">
        <v>37</v>
      </c>
      <c r="S321" t="s">
        <v>38</v>
      </c>
      <c r="T321">
        <v>5240001030</v>
      </c>
      <c r="U321" t="s">
        <v>69</v>
      </c>
      <c r="V321">
        <v>524</v>
      </c>
      <c r="W321" t="s">
        <v>556</v>
      </c>
      <c r="X321">
        <v>729</v>
      </c>
      <c r="Y321" t="s">
        <v>42</v>
      </c>
      <c r="Z321">
        <v>7243</v>
      </c>
      <c r="AA321">
        <v>101.44</v>
      </c>
      <c r="AB321">
        <v>95.29</v>
      </c>
      <c r="AC321">
        <v>7243</v>
      </c>
    </row>
    <row r="322" spans="1:29">
      <c r="A322">
        <v>30000402</v>
      </c>
      <c r="B322" t="s">
        <v>585</v>
      </c>
      <c r="C322">
        <v>201108</v>
      </c>
      <c r="D322">
        <v>5201</v>
      </c>
      <c r="E322" t="s">
        <v>95</v>
      </c>
      <c r="F322">
        <v>52420</v>
      </c>
      <c r="G322" t="s">
        <v>50</v>
      </c>
      <c r="H322">
        <v>5</v>
      </c>
      <c r="I322" t="s">
        <v>32</v>
      </c>
      <c r="J322">
        <v>20</v>
      </c>
      <c r="K322" t="s">
        <v>33</v>
      </c>
      <c r="L322">
        <v>5240020</v>
      </c>
      <c r="M322" t="s">
        <v>34</v>
      </c>
      <c r="N322">
        <v>3600007</v>
      </c>
      <c r="O322" t="s">
        <v>35</v>
      </c>
      <c r="P322">
        <v>14572</v>
      </c>
      <c r="Q322" t="s">
        <v>104</v>
      </c>
      <c r="R322">
        <v>2004</v>
      </c>
      <c r="S322" t="s">
        <v>45</v>
      </c>
      <c r="T322">
        <v>298</v>
      </c>
      <c r="U322" t="s">
        <v>371</v>
      </c>
      <c r="V322">
        <v>524</v>
      </c>
      <c r="W322" t="s">
        <v>586</v>
      </c>
      <c r="X322" t="s">
        <v>587</v>
      </c>
      <c r="Y322" t="s">
        <v>42</v>
      </c>
      <c r="Z322">
        <v>89359</v>
      </c>
      <c r="AA322">
        <v>1242.82</v>
      </c>
      <c r="AB322">
        <v>1182.17</v>
      </c>
      <c r="AC322">
        <v>89359</v>
      </c>
    </row>
    <row r="323" spans="1:29">
      <c r="A323">
        <v>30000903</v>
      </c>
      <c r="B323" t="s">
        <v>367</v>
      </c>
      <c r="C323">
        <v>201111</v>
      </c>
      <c r="D323">
        <v>4011</v>
      </c>
      <c r="E323" t="s">
        <v>65</v>
      </c>
      <c r="F323">
        <v>52400</v>
      </c>
      <c r="G323" t="s">
        <v>66</v>
      </c>
      <c r="H323">
        <v>5</v>
      </c>
      <c r="I323" t="s">
        <v>32</v>
      </c>
      <c r="J323">
        <v>20</v>
      </c>
      <c r="K323" t="s">
        <v>33</v>
      </c>
      <c r="L323">
        <v>5240020</v>
      </c>
      <c r="M323" t="s">
        <v>34</v>
      </c>
      <c r="N323">
        <v>3600007</v>
      </c>
      <c r="O323" t="s">
        <v>35</v>
      </c>
      <c r="P323">
        <v>13881</v>
      </c>
      <c r="Q323" t="s">
        <v>36</v>
      </c>
      <c r="R323" t="s">
        <v>37</v>
      </c>
      <c r="S323" t="s">
        <v>38</v>
      </c>
      <c r="T323">
        <v>5240001299</v>
      </c>
      <c r="U323" t="s">
        <v>92</v>
      </c>
      <c r="V323">
        <v>524</v>
      </c>
      <c r="W323" t="s">
        <v>524</v>
      </c>
      <c r="X323" t="s">
        <v>454</v>
      </c>
      <c r="Y323" t="s">
        <v>42</v>
      </c>
      <c r="Z323">
        <v>3411</v>
      </c>
      <c r="AA323">
        <v>47.77</v>
      </c>
      <c r="AB323">
        <v>44.88</v>
      </c>
      <c r="AC323">
        <v>3411</v>
      </c>
    </row>
    <row r="324" spans="1:29">
      <c r="A324">
        <v>30000903</v>
      </c>
      <c r="B324" t="s">
        <v>406</v>
      </c>
      <c r="C324">
        <v>201111</v>
      </c>
      <c r="D324">
        <v>4011</v>
      </c>
      <c r="E324" t="s">
        <v>65</v>
      </c>
      <c r="F324">
        <v>52419</v>
      </c>
      <c r="G324" t="s">
        <v>31</v>
      </c>
      <c r="H324">
        <v>5</v>
      </c>
      <c r="I324" t="s">
        <v>32</v>
      </c>
      <c r="J324">
        <v>20</v>
      </c>
      <c r="K324" t="s">
        <v>33</v>
      </c>
      <c r="L324">
        <v>5240020</v>
      </c>
      <c r="M324" t="s">
        <v>34</v>
      </c>
      <c r="N324">
        <v>3600007</v>
      </c>
      <c r="O324" t="s">
        <v>35</v>
      </c>
      <c r="P324">
        <v>13881</v>
      </c>
      <c r="Q324" t="s">
        <v>36</v>
      </c>
      <c r="R324" t="s">
        <v>37</v>
      </c>
      <c r="S324" t="s">
        <v>38</v>
      </c>
      <c r="T324">
        <v>5240001154</v>
      </c>
      <c r="U324" t="s">
        <v>39</v>
      </c>
      <c r="V324">
        <v>524</v>
      </c>
      <c r="W324" t="s">
        <v>570</v>
      </c>
      <c r="X324" t="s">
        <v>454</v>
      </c>
      <c r="Y324" t="s">
        <v>42</v>
      </c>
      <c r="Z324">
        <v>15234</v>
      </c>
      <c r="AA324">
        <v>211.88</v>
      </c>
      <c r="AB324">
        <v>201.54</v>
      </c>
      <c r="AC324">
        <v>15234</v>
      </c>
    </row>
    <row r="325" spans="1:29">
      <c r="A325">
        <v>30000903</v>
      </c>
      <c r="B325" t="s">
        <v>448</v>
      </c>
      <c r="C325">
        <v>201111</v>
      </c>
      <c r="D325">
        <v>5201</v>
      </c>
      <c r="E325" t="s">
        <v>95</v>
      </c>
      <c r="F325">
        <v>52419</v>
      </c>
      <c r="G325" t="s">
        <v>31</v>
      </c>
      <c r="H325">
        <v>5</v>
      </c>
      <c r="I325" t="s">
        <v>32</v>
      </c>
      <c r="J325">
        <v>20</v>
      </c>
      <c r="K325" t="s">
        <v>33</v>
      </c>
      <c r="L325">
        <v>5240020</v>
      </c>
      <c r="M325" t="s">
        <v>34</v>
      </c>
      <c r="N325">
        <v>3600007</v>
      </c>
      <c r="O325" t="s">
        <v>35</v>
      </c>
      <c r="P325">
        <v>14574</v>
      </c>
      <c r="Q325" t="s">
        <v>140</v>
      </c>
      <c r="R325">
        <v>2004</v>
      </c>
      <c r="S325" t="s">
        <v>45</v>
      </c>
      <c r="T325">
        <v>284</v>
      </c>
      <c r="U325" t="s">
        <v>101</v>
      </c>
      <c r="V325">
        <v>524</v>
      </c>
      <c r="W325" t="s">
        <v>557</v>
      </c>
      <c r="X325" t="s">
        <v>454</v>
      </c>
      <c r="Y325" t="s">
        <v>42</v>
      </c>
      <c r="Z325">
        <v>2400</v>
      </c>
      <c r="AA325">
        <v>33.729999999999997</v>
      </c>
      <c r="AB325">
        <v>31.8</v>
      </c>
      <c r="AC325">
        <v>2400</v>
      </c>
    </row>
    <row r="326" spans="1:29">
      <c r="A326">
        <v>30000752</v>
      </c>
      <c r="B326" t="s">
        <v>488</v>
      </c>
      <c r="C326">
        <v>201111</v>
      </c>
      <c r="D326">
        <v>5201</v>
      </c>
      <c r="E326" t="s">
        <v>95</v>
      </c>
      <c r="F326">
        <v>52417</v>
      </c>
      <c r="G326" t="s">
        <v>193</v>
      </c>
      <c r="H326">
        <v>5</v>
      </c>
      <c r="I326" t="s">
        <v>32</v>
      </c>
      <c r="J326">
        <v>20</v>
      </c>
      <c r="K326" t="s">
        <v>33</v>
      </c>
      <c r="L326">
        <v>5240020</v>
      </c>
      <c r="M326" t="s">
        <v>34</v>
      </c>
      <c r="N326">
        <v>3600007</v>
      </c>
      <c r="O326" t="s">
        <v>35</v>
      </c>
      <c r="P326">
        <v>14573</v>
      </c>
      <c r="Q326" t="s">
        <v>96</v>
      </c>
      <c r="R326">
        <v>2004</v>
      </c>
      <c r="S326" t="s">
        <v>45</v>
      </c>
      <c r="T326">
        <v>286</v>
      </c>
      <c r="U326" t="s">
        <v>196</v>
      </c>
      <c r="V326">
        <v>524</v>
      </c>
      <c r="W326" t="s">
        <v>489</v>
      </c>
      <c r="X326" t="s">
        <v>490</v>
      </c>
      <c r="Y326" t="s">
        <v>42</v>
      </c>
      <c r="Z326">
        <v>60902</v>
      </c>
      <c r="AA326">
        <v>765.1</v>
      </c>
      <c r="AB326">
        <v>751.86</v>
      </c>
      <c r="AC326">
        <v>60902</v>
      </c>
    </row>
    <row r="327" spans="1:29">
      <c r="A327">
        <v>30000651</v>
      </c>
      <c r="B327" t="s">
        <v>418</v>
      </c>
      <c r="C327">
        <v>201110</v>
      </c>
      <c r="D327">
        <v>4011</v>
      </c>
      <c r="E327" t="s">
        <v>65</v>
      </c>
      <c r="F327">
        <v>52400</v>
      </c>
      <c r="G327" t="s">
        <v>66</v>
      </c>
      <c r="H327">
        <v>5</v>
      </c>
      <c r="I327" t="s">
        <v>32</v>
      </c>
      <c r="J327">
        <v>20</v>
      </c>
      <c r="K327" t="s">
        <v>33</v>
      </c>
      <c r="L327">
        <v>5240020</v>
      </c>
      <c r="M327" t="s">
        <v>34</v>
      </c>
      <c r="N327">
        <v>3600007</v>
      </c>
      <c r="O327" t="s">
        <v>35</v>
      </c>
      <c r="P327">
        <v>13881</v>
      </c>
      <c r="Q327" t="s">
        <v>36</v>
      </c>
      <c r="R327" t="s">
        <v>37</v>
      </c>
      <c r="S327" t="s">
        <v>38</v>
      </c>
      <c r="T327">
        <v>5240001297</v>
      </c>
      <c r="U327" t="s">
        <v>70</v>
      </c>
      <c r="V327">
        <v>524</v>
      </c>
      <c r="W327" t="s">
        <v>419</v>
      </c>
      <c r="X327">
        <v>1201</v>
      </c>
      <c r="Y327" t="s">
        <v>42</v>
      </c>
      <c r="Z327">
        <v>6135</v>
      </c>
      <c r="AA327">
        <v>78.650000000000006</v>
      </c>
      <c r="AB327">
        <v>79.53</v>
      </c>
      <c r="AC327">
        <v>6135</v>
      </c>
    </row>
    <row r="328" spans="1:29">
      <c r="A328">
        <v>30000903</v>
      </c>
      <c r="B328" t="s">
        <v>448</v>
      </c>
      <c r="C328">
        <v>201111</v>
      </c>
      <c r="D328">
        <v>5201</v>
      </c>
      <c r="E328" t="s">
        <v>95</v>
      </c>
      <c r="F328">
        <v>52419</v>
      </c>
      <c r="G328" t="s">
        <v>31</v>
      </c>
      <c r="H328">
        <v>5</v>
      </c>
      <c r="I328" t="s">
        <v>32</v>
      </c>
      <c r="J328">
        <v>20</v>
      </c>
      <c r="K328" t="s">
        <v>33</v>
      </c>
      <c r="L328">
        <v>5240020</v>
      </c>
      <c r="M328" t="s">
        <v>34</v>
      </c>
      <c r="N328">
        <v>3600007</v>
      </c>
      <c r="O328" t="s">
        <v>35</v>
      </c>
      <c r="P328">
        <v>14573</v>
      </c>
      <c r="Q328" t="s">
        <v>96</v>
      </c>
      <c r="R328">
        <v>2004</v>
      </c>
      <c r="S328" t="s">
        <v>45</v>
      </c>
      <c r="T328">
        <v>284</v>
      </c>
      <c r="U328" t="s">
        <v>101</v>
      </c>
      <c r="V328">
        <v>524</v>
      </c>
      <c r="W328" t="s">
        <v>557</v>
      </c>
      <c r="X328" t="s">
        <v>454</v>
      </c>
      <c r="Y328" t="s">
        <v>42</v>
      </c>
      <c r="Z328">
        <v>5021</v>
      </c>
      <c r="AA328">
        <v>70.569999999999993</v>
      </c>
      <c r="AB328">
        <v>66.540000000000006</v>
      </c>
      <c r="AC328">
        <v>5021</v>
      </c>
    </row>
    <row r="329" spans="1:29">
      <c r="A329">
        <v>30000903</v>
      </c>
      <c r="B329" t="s">
        <v>448</v>
      </c>
      <c r="C329">
        <v>201111</v>
      </c>
      <c r="D329">
        <v>5201</v>
      </c>
      <c r="E329" t="s">
        <v>95</v>
      </c>
      <c r="F329">
        <v>52419</v>
      </c>
      <c r="G329" t="s">
        <v>31</v>
      </c>
      <c r="H329">
        <v>5</v>
      </c>
      <c r="I329" t="s">
        <v>32</v>
      </c>
      <c r="J329">
        <v>20</v>
      </c>
      <c r="K329" t="s">
        <v>33</v>
      </c>
      <c r="L329">
        <v>5240020</v>
      </c>
      <c r="M329" t="s">
        <v>34</v>
      </c>
      <c r="N329">
        <v>3600007</v>
      </c>
      <c r="O329" t="s">
        <v>35</v>
      </c>
      <c r="P329">
        <v>14572</v>
      </c>
      <c r="Q329" t="s">
        <v>104</v>
      </c>
      <c r="R329">
        <v>2004</v>
      </c>
      <c r="S329" t="s">
        <v>45</v>
      </c>
      <c r="T329">
        <v>283</v>
      </c>
      <c r="U329" t="s">
        <v>132</v>
      </c>
      <c r="V329">
        <v>524</v>
      </c>
      <c r="W329" t="s">
        <v>450</v>
      </c>
      <c r="X329">
        <v>30000224</v>
      </c>
      <c r="Y329" t="s">
        <v>42</v>
      </c>
      <c r="Z329">
        <v>162866</v>
      </c>
      <c r="AA329">
        <v>2289.0500000000002</v>
      </c>
      <c r="AB329">
        <v>2158.34</v>
      </c>
      <c r="AC329">
        <v>162866</v>
      </c>
    </row>
    <row r="330" spans="1:29">
      <c r="A330">
        <v>30000752</v>
      </c>
      <c r="B330" t="s">
        <v>488</v>
      </c>
      <c r="C330">
        <v>201111</v>
      </c>
      <c r="D330">
        <v>5201</v>
      </c>
      <c r="E330" t="s">
        <v>95</v>
      </c>
      <c r="F330">
        <v>52417</v>
      </c>
      <c r="G330" t="s">
        <v>193</v>
      </c>
      <c r="H330">
        <v>5</v>
      </c>
      <c r="I330" t="s">
        <v>32</v>
      </c>
      <c r="J330">
        <v>20</v>
      </c>
      <c r="K330" t="s">
        <v>33</v>
      </c>
      <c r="L330">
        <v>5240020</v>
      </c>
      <c r="M330" t="s">
        <v>34</v>
      </c>
      <c r="N330">
        <v>3600007</v>
      </c>
      <c r="O330" t="s">
        <v>35</v>
      </c>
      <c r="P330">
        <v>14574</v>
      </c>
      <c r="Q330" t="s">
        <v>140</v>
      </c>
      <c r="R330">
        <v>2004</v>
      </c>
      <c r="S330" t="s">
        <v>45</v>
      </c>
      <c r="T330">
        <v>286</v>
      </c>
      <c r="U330" t="s">
        <v>196</v>
      </c>
      <c r="V330">
        <v>524</v>
      </c>
      <c r="W330" t="s">
        <v>489</v>
      </c>
      <c r="X330" t="s">
        <v>490</v>
      </c>
      <c r="Y330" t="s">
        <v>42</v>
      </c>
      <c r="Z330">
        <v>24929</v>
      </c>
      <c r="AA330">
        <v>313.18</v>
      </c>
      <c r="AB330">
        <v>307.76</v>
      </c>
      <c r="AC330">
        <v>24929</v>
      </c>
    </row>
    <row r="331" spans="1:29">
      <c r="A331">
        <v>30001182</v>
      </c>
      <c r="B331" t="s">
        <v>388</v>
      </c>
      <c r="C331">
        <v>201113</v>
      </c>
      <c r="D331">
        <v>5201</v>
      </c>
      <c r="E331" t="s">
        <v>95</v>
      </c>
      <c r="F331">
        <v>52419</v>
      </c>
      <c r="G331" t="s">
        <v>31</v>
      </c>
      <c r="H331">
        <v>5</v>
      </c>
      <c r="I331" t="s">
        <v>32</v>
      </c>
      <c r="J331">
        <v>20</v>
      </c>
      <c r="K331" t="s">
        <v>33</v>
      </c>
      <c r="L331">
        <v>5240020</v>
      </c>
      <c r="M331" t="s">
        <v>34</v>
      </c>
      <c r="N331">
        <v>3600007</v>
      </c>
      <c r="O331" t="s">
        <v>35</v>
      </c>
      <c r="P331">
        <v>14576</v>
      </c>
      <c r="Q331" t="s">
        <v>100</v>
      </c>
      <c r="R331">
        <v>2004</v>
      </c>
      <c r="S331" t="s">
        <v>45</v>
      </c>
      <c r="T331">
        <v>284</v>
      </c>
      <c r="U331" t="s">
        <v>101</v>
      </c>
      <c r="V331">
        <v>524</v>
      </c>
      <c r="W331" t="s">
        <v>411</v>
      </c>
      <c r="X331">
        <v>30000484</v>
      </c>
      <c r="Y331" t="s">
        <v>42</v>
      </c>
      <c r="Z331">
        <v>38320</v>
      </c>
      <c r="AA331">
        <v>521.36</v>
      </c>
      <c r="AB331">
        <v>504.73</v>
      </c>
      <c r="AC331">
        <v>38320</v>
      </c>
    </row>
    <row r="332" spans="1:29">
      <c r="A332">
        <v>30001182</v>
      </c>
      <c r="B332" t="s">
        <v>404</v>
      </c>
      <c r="C332">
        <v>201113</v>
      </c>
      <c r="D332">
        <v>5201</v>
      </c>
      <c r="E332" t="s">
        <v>95</v>
      </c>
      <c r="F332">
        <v>52419</v>
      </c>
      <c r="G332" t="s">
        <v>31</v>
      </c>
      <c r="H332">
        <v>5</v>
      </c>
      <c r="I332" t="s">
        <v>32</v>
      </c>
      <c r="J332">
        <v>20</v>
      </c>
      <c r="K332" t="s">
        <v>33</v>
      </c>
      <c r="L332">
        <v>5240020</v>
      </c>
      <c r="M332" t="s">
        <v>34</v>
      </c>
      <c r="N332">
        <v>3600007</v>
      </c>
      <c r="O332" t="s">
        <v>35</v>
      </c>
      <c r="P332">
        <v>14577</v>
      </c>
      <c r="Q332" t="s">
        <v>159</v>
      </c>
      <c r="R332">
        <v>2004</v>
      </c>
      <c r="S332" t="s">
        <v>45</v>
      </c>
      <c r="T332">
        <v>284</v>
      </c>
      <c r="U332" t="s">
        <v>101</v>
      </c>
      <c r="V332">
        <v>524</v>
      </c>
      <c r="W332" t="s">
        <v>505</v>
      </c>
      <c r="X332">
        <v>30000748</v>
      </c>
      <c r="Y332" t="s">
        <v>42</v>
      </c>
      <c r="Z332">
        <v>-247551</v>
      </c>
      <c r="AA332">
        <v>-3109.94</v>
      </c>
      <c r="AB332">
        <v>-3023.8</v>
      </c>
      <c r="AC332">
        <v>-247551</v>
      </c>
    </row>
    <row r="333" spans="1:29">
      <c r="A333">
        <v>30001182</v>
      </c>
      <c r="B333" t="s">
        <v>388</v>
      </c>
      <c r="C333">
        <v>201113</v>
      </c>
      <c r="D333">
        <v>5201</v>
      </c>
      <c r="E333" t="s">
        <v>95</v>
      </c>
      <c r="F333">
        <v>52419</v>
      </c>
      <c r="G333" t="s">
        <v>31</v>
      </c>
      <c r="H333">
        <v>5</v>
      </c>
      <c r="I333" t="s">
        <v>32</v>
      </c>
      <c r="J333">
        <v>20</v>
      </c>
      <c r="K333" t="s">
        <v>33</v>
      </c>
      <c r="L333">
        <v>5240020</v>
      </c>
      <c r="M333" t="s">
        <v>34</v>
      </c>
      <c r="N333">
        <v>3600007</v>
      </c>
      <c r="O333" t="s">
        <v>35</v>
      </c>
      <c r="P333">
        <v>14577</v>
      </c>
      <c r="Q333" t="s">
        <v>159</v>
      </c>
      <c r="R333">
        <v>2004</v>
      </c>
      <c r="S333" t="s">
        <v>45</v>
      </c>
      <c r="T333">
        <v>284</v>
      </c>
      <c r="U333" t="s">
        <v>101</v>
      </c>
      <c r="V333">
        <v>524</v>
      </c>
      <c r="W333" t="s">
        <v>411</v>
      </c>
      <c r="X333">
        <v>30000484</v>
      </c>
      <c r="Y333" t="s">
        <v>42</v>
      </c>
      <c r="Z333">
        <v>8630</v>
      </c>
      <c r="AA333">
        <v>117.41</v>
      </c>
      <c r="AB333">
        <v>113.67</v>
      </c>
      <c r="AC333">
        <v>8630</v>
      </c>
    </row>
    <row r="334" spans="1:29">
      <c r="A334">
        <v>30001040</v>
      </c>
      <c r="B334" t="s">
        <v>408</v>
      </c>
      <c r="C334">
        <v>201112</v>
      </c>
      <c r="D334">
        <v>5110</v>
      </c>
      <c r="E334" t="s">
        <v>175</v>
      </c>
      <c r="F334">
        <v>52419</v>
      </c>
      <c r="G334" t="s">
        <v>31</v>
      </c>
      <c r="H334">
        <v>9</v>
      </c>
      <c r="I334" t="s">
        <v>51</v>
      </c>
      <c r="J334">
        <v>54</v>
      </c>
      <c r="K334" t="s">
        <v>52</v>
      </c>
      <c r="L334">
        <v>5249054</v>
      </c>
      <c r="M334" t="s">
        <v>53</v>
      </c>
      <c r="N334">
        <v>3600007</v>
      </c>
      <c r="O334" t="s">
        <v>35</v>
      </c>
      <c r="P334">
        <v>13883</v>
      </c>
      <c r="Q334" t="s">
        <v>54</v>
      </c>
      <c r="R334">
        <v>2005</v>
      </c>
      <c r="S334" t="s">
        <v>145</v>
      </c>
      <c r="T334" t="s">
        <v>156</v>
      </c>
      <c r="U334" t="s">
        <v>157</v>
      </c>
      <c r="V334">
        <v>524</v>
      </c>
      <c r="W334" t="s">
        <v>409</v>
      </c>
      <c r="X334" t="s">
        <v>410</v>
      </c>
      <c r="Y334" t="s">
        <v>42</v>
      </c>
      <c r="Z334">
        <v>1282.47</v>
      </c>
      <c r="AA334">
        <v>15.58</v>
      </c>
      <c r="AB334">
        <v>15.18</v>
      </c>
      <c r="AC334">
        <v>1282.47</v>
      </c>
    </row>
    <row r="335" spans="1:29">
      <c r="A335">
        <v>30001040</v>
      </c>
      <c r="B335" t="s">
        <v>408</v>
      </c>
      <c r="C335">
        <v>201112</v>
      </c>
      <c r="D335">
        <v>5110</v>
      </c>
      <c r="E335" t="s">
        <v>175</v>
      </c>
      <c r="F335">
        <v>52419</v>
      </c>
      <c r="G335" t="s">
        <v>31</v>
      </c>
      <c r="H335">
        <v>9</v>
      </c>
      <c r="I335" t="s">
        <v>51</v>
      </c>
      <c r="J335">
        <v>56</v>
      </c>
      <c r="K335" t="s">
        <v>60</v>
      </c>
      <c r="L335">
        <v>5249054</v>
      </c>
      <c r="M335" t="s">
        <v>53</v>
      </c>
      <c r="N335">
        <v>3600007</v>
      </c>
      <c r="O335" t="s">
        <v>35</v>
      </c>
      <c r="P335">
        <v>13883</v>
      </c>
      <c r="Q335" t="s">
        <v>54</v>
      </c>
      <c r="R335">
        <v>2005</v>
      </c>
      <c r="S335" t="s">
        <v>145</v>
      </c>
      <c r="T335" t="s">
        <v>156</v>
      </c>
      <c r="U335" t="s">
        <v>157</v>
      </c>
      <c r="V335">
        <v>524</v>
      </c>
      <c r="W335" t="s">
        <v>409</v>
      </c>
      <c r="X335" t="s">
        <v>410</v>
      </c>
      <c r="Y335" t="s">
        <v>42</v>
      </c>
      <c r="Z335">
        <v>67.5</v>
      </c>
      <c r="AA335">
        <v>0.82</v>
      </c>
      <c r="AB335">
        <v>0.8</v>
      </c>
      <c r="AC335">
        <v>67.5</v>
      </c>
    </row>
    <row r="336" spans="1:29">
      <c r="A336">
        <v>30001182</v>
      </c>
      <c r="B336" t="s">
        <v>406</v>
      </c>
      <c r="C336">
        <v>201113</v>
      </c>
      <c r="D336">
        <v>5201</v>
      </c>
      <c r="E336" t="s">
        <v>95</v>
      </c>
      <c r="F336">
        <v>52419</v>
      </c>
      <c r="G336" t="s">
        <v>31</v>
      </c>
      <c r="H336">
        <v>5</v>
      </c>
      <c r="I336" t="s">
        <v>32</v>
      </c>
      <c r="J336">
        <v>20</v>
      </c>
      <c r="K336" t="s">
        <v>33</v>
      </c>
      <c r="L336">
        <v>5240020</v>
      </c>
      <c r="M336" t="s">
        <v>34</v>
      </c>
      <c r="N336">
        <v>3600007</v>
      </c>
      <c r="O336" t="s">
        <v>35</v>
      </c>
      <c r="P336">
        <v>14573</v>
      </c>
      <c r="Q336" t="s">
        <v>96</v>
      </c>
      <c r="R336">
        <v>2004</v>
      </c>
      <c r="S336" t="s">
        <v>45</v>
      </c>
      <c r="T336">
        <v>283</v>
      </c>
      <c r="U336" t="s">
        <v>132</v>
      </c>
      <c r="V336">
        <v>524</v>
      </c>
      <c r="W336" t="s">
        <v>445</v>
      </c>
      <c r="X336">
        <v>30000401</v>
      </c>
      <c r="Y336" t="s">
        <v>42</v>
      </c>
      <c r="Z336">
        <v>242247.41</v>
      </c>
      <c r="AA336">
        <v>3369.23</v>
      </c>
      <c r="AB336">
        <v>3204.81</v>
      </c>
      <c r="AC336">
        <v>242247.41</v>
      </c>
    </row>
    <row r="337" spans="1:29">
      <c r="A337">
        <v>30001182</v>
      </c>
      <c r="B337" t="s">
        <v>402</v>
      </c>
      <c r="C337">
        <v>201113</v>
      </c>
      <c r="D337">
        <v>5201</v>
      </c>
      <c r="E337" t="s">
        <v>95</v>
      </c>
      <c r="F337">
        <v>52419</v>
      </c>
      <c r="G337" t="s">
        <v>31</v>
      </c>
      <c r="H337">
        <v>5</v>
      </c>
      <c r="I337" t="s">
        <v>32</v>
      </c>
      <c r="J337">
        <v>20</v>
      </c>
      <c r="K337" t="s">
        <v>33</v>
      </c>
      <c r="L337">
        <v>5240020</v>
      </c>
      <c r="M337" t="s">
        <v>34</v>
      </c>
      <c r="N337">
        <v>3600007</v>
      </c>
      <c r="O337" t="s">
        <v>35</v>
      </c>
      <c r="P337">
        <v>14575</v>
      </c>
      <c r="Q337" t="s">
        <v>223</v>
      </c>
      <c r="R337">
        <v>2004</v>
      </c>
      <c r="S337" t="s">
        <v>45</v>
      </c>
      <c r="T337">
        <v>284</v>
      </c>
      <c r="U337" t="s">
        <v>101</v>
      </c>
      <c r="V337">
        <v>524</v>
      </c>
      <c r="W337" t="s">
        <v>403</v>
      </c>
      <c r="X337">
        <v>30000633</v>
      </c>
      <c r="Y337" t="s">
        <v>42</v>
      </c>
      <c r="Z337">
        <v>7490</v>
      </c>
      <c r="AA337">
        <v>96.03</v>
      </c>
      <c r="AB337">
        <v>97.11</v>
      </c>
      <c r="AC337">
        <v>7490</v>
      </c>
    </row>
    <row r="338" spans="1:29">
      <c r="A338">
        <v>30001182</v>
      </c>
      <c r="B338" t="s">
        <v>406</v>
      </c>
      <c r="C338">
        <v>201113</v>
      </c>
      <c r="D338">
        <v>5201</v>
      </c>
      <c r="E338" t="s">
        <v>95</v>
      </c>
      <c r="F338">
        <v>52419</v>
      </c>
      <c r="G338" t="s">
        <v>31</v>
      </c>
      <c r="H338">
        <v>5</v>
      </c>
      <c r="I338" t="s">
        <v>32</v>
      </c>
      <c r="J338">
        <v>20</v>
      </c>
      <c r="K338" t="s">
        <v>33</v>
      </c>
      <c r="L338">
        <v>5240020</v>
      </c>
      <c r="M338" t="s">
        <v>34</v>
      </c>
      <c r="N338">
        <v>3600007</v>
      </c>
      <c r="O338" t="s">
        <v>35</v>
      </c>
      <c r="P338">
        <v>14577</v>
      </c>
      <c r="Q338" t="s">
        <v>159</v>
      </c>
      <c r="R338">
        <v>2004</v>
      </c>
      <c r="S338" t="s">
        <v>45</v>
      </c>
      <c r="T338">
        <v>283</v>
      </c>
      <c r="U338" t="s">
        <v>132</v>
      </c>
      <c r="V338">
        <v>524</v>
      </c>
      <c r="W338" t="s">
        <v>445</v>
      </c>
      <c r="X338">
        <v>30000401</v>
      </c>
      <c r="Y338" t="s">
        <v>42</v>
      </c>
      <c r="Z338">
        <v>-373720.41</v>
      </c>
      <c r="AA338">
        <v>-5197.78</v>
      </c>
      <c r="AB338">
        <v>-4944.13</v>
      </c>
      <c r="AC338">
        <v>-373720.41</v>
      </c>
    </row>
    <row r="339" spans="1:29">
      <c r="A339">
        <v>30000651</v>
      </c>
      <c r="B339" t="s">
        <v>418</v>
      </c>
      <c r="C339">
        <v>201110</v>
      </c>
      <c r="D339">
        <v>4010</v>
      </c>
      <c r="E339" t="s">
        <v>81</v>
      </c>
      <c r="F339">
        <v>52400</v>
      </c>
      <c r="G339" t="s">
        <v>66</v>
      </c>
      <c r="H339">
        <v>5</v>
      </c>
      <c r="I339" t="s">
        <v>32</v>
      </c>
      <c r="J339">
        <v>20</v>
      </c>
      <c r="K339" t="s">
        <v>33</v>
      </c>
      <c r="L339">
        <v>5240020</v>
      </c>
      <c r="M339" t="s">
        <v>34</v>
      </c>
      <c r="N339">
        <v>3600007</v>
      </c>
      <c r="O339" t="s">
        <v>35</v>
      </c>
      <c r="P339">
        <v>13880</v>
      </c>
      <c r="Q339" t="s">
        <v>82</v>
      </c>
      <c r="R339" t="s">
        <v>37</v>
      </c>
      <c r="S339" t="s">
        <v>38</v>
      </c>
      <c r="T339">
        <v>5240001297</v>
      </c>
      <c r="U339" t="s">
        <v>70</v>
      </c>
      <c r="V339">
        <v>524</v>
      </c>
      <c r="W339" t="s">
        <v>419</v>
      </c>
      <c r="X339">
        <v>1201</v>
      </c>
      <c r="Y339" t="s">
        <v>42</v>
      </c>
      <c r="Z339">
        <v>28175</v>
      </c>
      <c r="AA339">
        <v>361.22</v>
      </c>
      <c r="AB339">
        <v>365.27</v>
      </c>
      <c r="AC339">
        <v>28175</v>
      </c>
    </row>
    <row r="340" spans="1:29">
      <c r="A340">
        <v>30000651</v>
      </c>
      <c r="B340" t="s">
        <v>418</v>
      </c>
      <c r="C340">
        <v>201110</v>
      </c>
      <c r="D340">
        <v>4010</v>
      </c>
      <c r="E340" t="s">
        <v>81</v>
      </c>
      <c r="F340">
        <v>52400</v>
      </c>
      <c r="G340" t="s">
        <v>66</v>
      </c>
      <c r="H340">
        <v>9</v>
      </c>
      <c r="I340" t="s">
        <v>51</v>
      </c>
      <c r="J340">
        <v>59</v>
      </c>
      <c r="K340" t="s">
        <v>91</v>
      </c>
      <c r="L340">
        <v>5249059</v>
      </c>
      <c r="M340" t="s">
        <v>91</v>
      </c>
      <c r="N340">
        <v>3600007</v>
      </c>
      <c r="O340" t="s">
        <v>35</v>
      </c>
      <c r="P340">
        <v>13880</v>
      </c>
      <c r="Q340" t="s">
        <v>82</v>
      </c>
      <c r="R340" t="s">
        <v>37</v>
      </c>
      <c r="S340" t="s">
        <v>38</v>
      </c>
      <c r="T340">
        <v>5240001299</v>
      </c>
      <c r="U340" t="s">
        <v>92</v>
      </c>
      <c r="V340">
        <v>524</v>
      </c>
      <c r="W340" t="s">
        <v>419</v>
      </c>
      <c r="X340">
        <v>1201</v>
      </c>
      <c r="Y340" t="s">
        <v>42</v>
      </c>
      <c r="Z340">
        <v>16305</v>
      </c>
      <c r="AA340">
        <v>209.04</v>
      </c>
      <c r="AB340">
        <v>211.38</v>
      </c>
      <c r="AC340">
        <v>16305</v>
      </c>
    </row>
    <row r="341" spans="1:29">
      <c r="A341">
        <v>30000903</v>
      </c>
      <c r="B341" t="s">
        <v>448</v>
      </c>
      <c r="C341">
        <v>201111</v>
      </c>
      <c r="D341">
        <v>5201</v>
      </c>
      <c r="E341" t="s">
        <v>95</v>
      </c>
      <c r="F341">
        <v>52419</v>
      </c>
      <c r="G341" t="s">
        <v>31</v>
      </c>
      <c r="H341">
        <v>5</v>
      </c>
      <c r="I341" t="s">
        <v>32</v>
      </c>
      <c r="J341">
        <v>20</v>
      </c>
      <c r="K341" t="s">
        <v>33</v>
      </c>
      <c r="L341">
        <v>5240020</v>
      </c>
      <c r="M341" t="s">
        <v>34</v>
      </c>
      <c r="N341">
        <v>3600007</v>
      </c>
      <c r="O341" t="s">
        <v>35</v>
      </c>
      <c r="P341">
        <v>14572</v>
      </c>
      <c r="Q341" t="s">
        <v>104</v>
      </c>
      <c r="R341">
        <v>2004</v>
      </c>
      <c r="S341" t="s">
        <v>45</v>
      </c>
      <c r="T341">
        <v>283</v>
      </c>
      <c r="U341" t="s">
        <v>132</v>
      </c>
      <c r="V341">
        <v>524</v>
      </c>
      <c r="W341" t="s">
        <v>450</v>
      </c>
      <c r="X341" t="s">
        <v>454</v>
      </c>
      <c r="Y341" t="s">
        <v>42</v>
      </c>
      <c r="Z341">
        <v>40879</v>
      </c>
      <c r="AA341">
        <v>574.54999999999995</v>
      </c>
      <c r="AB341">
        <v>541.74</v>
      </c>
      <c r="AC341">
        <v>40879</v>
      </c>
    </row>
    <row r="342" spans="1:29">
      <c r="A342">
        <v>30000903</v>
      </c>
      <c r="B342" t="s">
        <v>448</v>
      </c>
      <c r="C342">
        <v>201111</v>
      </c>
      <c r="D342">
        <v>5201</v>
      </c>
      <c r="E342" t="s">
        <v>95</v>
      </c>
      <c r="F342">
        <v>52419</v>
      </c>
      <c r="G342" t="s">
        <v>31</v>
      </c>
      <c r="H342">
        <v>5</v>
      </c>
      <c r="I342" t="s">
        <v>32</v>
      </c>
      <c r="J342">
        <v>20</v>
      </c>
      <c r="K342" t="s">
        <v>33</v>
      </c>
      <c r="L342">
        <v>5240020</v>
      </c>
      <c r="M342" t="s">
        <v>34</v>
      </c>
      <c r="N342">
        <v>3600007</v>
      </c>
      <c r="O342" t="s">
        <v>35</v>
      </c>
      <c r="P342">
        <v>14574</v>
      </c>
      <c r="Q342" t="s">
        <v>140</v>
      </c>
      <c r="R342">
        <v>2004</v>
      </c>
      <c r="S342" t="s">
        <v>45</v>
      </c>
      <c r="T342">
        <v>283</v>
      </c>
      <c r="U342" t="s">
        <v>132</v>
      </c>
      <c r="V342">
        <v>524</v>
      </c>
      <c r="W342" t="s">
        <v>450</v>
      </c>
      <c r="X342" t="s">
        <v>454</v>
      </c>
      <c r="Y342" t="s">
        <v>42</v>
      </c>
      <c r="Z342">
        <v>9975.5</v>
      </c>
      <c r="AA342">
        <v>140.19999999999999</v>
      </c>
      <c r="AB342">
        <v>132.19</v>
      </c>
      <c r="AC342">
        <v>9975.5</v>
      </c>
    </row>
    <row r="343" spans="1:29">
      <c r="A343">
        <v>30000384</v>
      </c>
      <c r="B343" t="s">
        <v>376</v>
      </c>
      <c r="C343">
        <v>201108</v>
      </c>
      <c r="D343">
        <v>4010</v>
      </c>
      <c r="E343" t="s">
        <v>81</v>
      </c>
      <c r="F343">
        <v>52400</v>
      </c>
      <c r="G343" t="s">
        <v>66</v>
      </c>
      <c r="H343">
        <v>5</v>
      </c>
      <c r="I343" t="s">
        <v>32</v>
      </c>
      <c r="J343">
        <v>20</v>
      </c>
      <c r="K343" t="s">
        <v>33</v>
      </c>
      <c r="L343">
        <v>5240020</v>
      </c>
      <c r="M343" t="s">
        <v>34</v>
      </c>
      <c r="N343">
        <v>3600007</v>
      </c>
      <c r="O343" t="s">
        <v>35</v>
      </c>
      <c r="P343">
        <v>13880</v>
      </c>
      <c r="Q343" t="s">
        <v>82</v>
      </c>
      <c r="R343" t="s">
        <v>37</v>
      </c>
      <c r="S343" t="s">
        <v>38</v>
      </c>
      <c r="T343">
        <v>5240001212</v>
      </c>
      <c r="U343" t="s">
        <v>114</v>
      </c>
      <c r="V343">
        <v>524</v>
      </c>
      <c r="W343" t="s">
        <v>377</v>
      </c>
      <c r="X343">
        <v>968</v>
      </c>
      <c r="Y343" t="s">
        <v>42</v>
      </c>
      <c r="Z343">
        <v>19268.5</v>
      </c>
      <c r="AA343">
        <v>267.99</v>
      </c>
      <c r="AB343">
        <v>254.91</v>
      </c>
      <c r="AC343">
        <v>19268.5</v>
      </c>
    </row>
    <row r="344" spans="1:29">
      <c r="A344">
        <v>30000903</v>
      </c>
      <c r="B344" t="s">
        <v>525</v>
      </c>
      <c r="C344">
        <v>201111</v>
      </c>
      <c r="D344">
        <v>5201</v>
      </c>
      <c r="E344" t="s">
        <v>95</v>
      </c>
      <c r="F344">
        <v>52419</v>
      </c>
      <c r="G344" t="s">
        <v>31</v>
      </c>
      <c r="H344">
        <v>5</v>
      </c>
      <c r="I344" t="s">
        <v>32</v>
      </c>
      <c r="J344">
        <v>20</v>
      </c>
      <c r="K344" t="s">
        <v>33</v>
      </c>
      <c r="L344">
        <v>5240020</v>
      </c>
      <c r="M344" t="s">
        <v>34</v>
      </c>
      <c r="N344">
        <v>3600007</v>
      </c>
      <c r="O344" t="s">
        <v>35</v>
      </c>
      <c r="P344">
        <v>14572</v>
      </c>
      <c r="Q344" t="s">
        <v>104</v>
      </c>
      <c r="R344">
        <v>2004</v>
      </c>
      <c r="S344" t="s">
        <v>45</v>
      </c>
      <c r="T344">
        <v>283</v>
      </c>
      <c r="U344" t="s">
        <v>132</v>
      </c>
      <c r="V344">
        <v>524</v>
      </c>
      <c r="W344" t="s">
        <v>526</v>
      </c>
      <c r="X344" t="s">
        <v>454</v>
      </c>
      <c r="Y344" t="s">
        <v>42</v>
      </c>
      <c r="Z344">
        <v>313458.5</v>
      </c>
      <c r="AA344">
        <v>4390.18</v>
      </c>
      <c r="AB344">
        <v>4148.72</v>
      </c>
      <c r="AC344">
        <v>313458.5</v>
      </c>
    </row>
    <row r="345" spans="1:29">
      <c r="A345">
        <v>30000651</v>
      </c>
      <c r="B345" t="s">
        <v>418</v>
      </c>
      <c r="C345">
        <v>201110</v>
      </c>
      <c r="D345">
        <v>4011</v>
      </c>
      <c r="E345" t="s">
        <v>65</v>
      </c>
      <c r="F345">
        <v>52400</v>
      </c>
      <c r="G345" t="s">
        <v>66</v>
      </c>
      <c r="H345">
        <v>9</v>
      </c>
      <c r="I345" t="s">
        <v>51</v>
      </c>
      <c r="J345">
        <v>54</v>
      </c>
      <c r="K345" t="s">
        <v>52</v>
      </c>
      <c r="L345">
        <v>5249054</v>
      </c>
      <c r="M345" t="s">
        <v>53</v>
      </c>
      <c r="N345">
        <v>3600007</v>
      </c>
      <c r="O345" t="s">
        <v>35</v>
      </c>
      <c r="P345">
        <v>13881</v>
      </c>
      <c r="Q345" t="s">
        <v>36</v>
      </c>
      <c r="R345" t="s">
        <v>37</v>
      </c>
      <c r="S345" t="s">
        <v>38</v>
      </c>
      <c r="T345">
        <v>5240001030</v>
      </c>
      <c r="U345" t="s">
        <v>69</v>
      </c>
      <c r="V345">
        <v>524</v>
      </c>
      <c r="W345" t="s">
        <v>419</v>
      </c>
      <c r="X345">
        <v>1201</v>
      </c>
      <c r="Y345" t="s">
        <v>42</v>
      </c>
      <c r="Z345">
        <v>9019.49</v>
      </c>
      <c r="AA345">
        <v>115.63</v>
      </c>
      <c r="AB345">
        <v>116.93</v>
      </c>
      <c r="AC345">
        <v>9019.49</v>
      </c>
    </row>
    <row r="346" spans="1:29">
      <c r="A346">
        <v>30000651</v>
      </c>
      <c r="B346" t="s">
        <v>418</v>
      </c>
      <c r="C346">
        <v>201110</v>
      </c>
      <c r="D346">
        <v>4011</v>
      </c>
      <c r="E346" t="s">
        <v>65</v>
      </c>
      <c r="F346">
        <v>52400</v>
      </c>
      <c r="G346" t="s">
        <v>66</v>
      </c>
      <c r="H346">
        <v>9</v>
      </c>
      <c r="I346" t="s">
        <v>51</v>
      </c>
      <c r="J346">
        <v>56</v>
      </c>
      <c r="K346" t="s">
        <v>60</v>
      </c>
      <c r="L346">
        <v>5249054</v>
      </c>
      <c r="M346" t="s">
        <v>53</v>
      </c>
      <c r="N346">
        <v>3600007</v>
      </c>
      <c r="O346" t="s">
        <v>35</v>
      </c>
      <c r="P346">
        <v>13881</v>
      </c>
      <c r="Q346" t="s">
        <v>36</v>
      </c>
      <c r="R346" t="s">
        <v>37</v>
      </c>
      <c r="S346" t="s">
        <v>38</v>
      </c>
      <c r="T346">
        <v>5240001030</v>
      </c>
      <c r="U346" t="s">
        <v>69</v>
      </c>
      <c r="V346">
        <v>524</v>
      </c>
      <c r="W346" t="s">
        <v>419</v>
      </c>
      <c r="X346">
        <v>1201</v>
      </c>
      <c r="Y346" t="s">
        <v>42</v>
      </c>
      <c r="Z346">
        <v>474.71</v>
      </c>
      <c r="AA346">
        <v>6.09</v>
      </c>
      <c r="AB346">
        <v>6.15</v>
      </c>
      <c r="AC346">
        <v>474.71</v>
      </c>
    </row>
    <row r="347" spans="1:29">
      <c r="A347">
        <v>30000651</v>
      </c>
      <c r="B347" t="s">
        <v>418</v>
      </c>
      <c r="C347">
        <v>201110</v>
      </c>
      <c r="D347">
        <v>4010</v>
      </c>
      <c r="E347" t="s">
        <v>81</v>
      </c>
      <c r="F347">
        <v>52400</v>
      </c>
      <c r="G347" t="s">
        <v>66</v>
      </c>
      <c r="H347">
        <v>9</v>
      </c>
      <c r="I347" t="s">
        <v>51</v>
      </c>
      <c r="J347">
        <v>54</v>
      </c>
      <c r="K347" t="s">
        <v>52</v>
      </c>
      <c r="L347">
        <v>5249054</v>
      </c>
      <c r="M347" t="s">
        <v>53</v>
      </c>
      <c r="N347">
        <v>3600007</v>
      </c>
      <c r="O347" t="s">
        <v>35</v>
      </c>
      <c r="P347">
        <v>13880</v>
      </c>
      <c r="Q347" t="s">
        <v>82</v>
      </c>
      <c r="R347" t="s">
        <v>37</v>
      </c>
      <c r="S347" t="s">
        <v>38</v>
      </c>
      <c r="T347">
        <v>5240001030</v>
      </c>
      <c r="U347" t="s">
        <v>69</v>
      </c>
      <c r="V347">
        <v>524</v>
      </c>
      <c r="W347" t="s">
        <v>419</v>
      </c>
      <c r="X347">
        <v>1201</v>
      </c>
      <c r="Y347" t="s">
        <v>42</v>
      </c>
      <c r="Z347">
        <v>27522.45</v>
      </c>
      <c r="AA347">
        <v>352.85</v>
      </c>
      <c r="AB347">
        <v>356.8</v>
      </c>
      <c r="AC347">
        <v>27522.45</v>
      </c>
    </row>
    <row r="348" spans="1:29">
      <c r="A348">
        <v>30000651</v>
      </c>
      <c r="B348" t="s">
        <v>418</v>
      </c>
      <c r="C348">
        <v>201110</v>
      </c>
      <c r="D348">
        <v>4010</v>
      </c>
      <c r="E348" t="s">
        <v>81</v>
      </c>
      <c r="F348">
        <v>52400</v>
      </c>
      <c r="G348" t="s">
        <v>66</v>
      </c>
      <c r="H348">
        <v>9</v>
      </c>
      <c r="I348" t="s">
        <v>51</v>
      </c>
      <c r="J348">
        <v>56</v>
      </c>
      <c r="K348" t="s">
        <v>60</v>
      </c>
      <c r="L348">
        <v>5249054</v>
      </c>
      <c r="M348" t="s">
        <v>53</v>
      </c>
      <c r="N348">
        <v>3600007</v>
      </c>
      <c r="O348" t="s">
        <v>35</v>
      </c>
      <c r="P348">
        <v>13880</v>
      </c>
      <c r="Q348" t="s">
        <v>82</v>
      </c>
      <c r="R348" t="s">
        <v>37</v>
      </c>
      <c r="S348" t="s">
        <v>38</v>
      </c>
      <c r="T348">
        <v>5240001030</v>
      </c>
      <c r="U348" t="s">
        <v>69</v>
      </c>
      <c r="V348">
        <v>524</v>
      </c>
      <c r="W348" t="s">
        <v>419</v>
      </c>
      <c r="X348">
        <v>1201</v>
      </c>
      <c r="Y348" t="s">
        <v>42</v>
      </c>
      <c r="Z348">
        <v>1448.55</v>
      </c>
      <c r="AA348">
        <v>18.57</v>
      </c>
      <c r="AB348">
        <v>18.78</v>
      </c>
      <c r="AC348">
        <v>1448.55</v>
      </c>
    </row>
    <row r="349" spans="1:29">
      <c r="A349">
        <v>30000903</v>
      </c>
      <c r="B349" t="s">
        <v>367</v>
      </c>
      <c r="C349">
        <v>201111</v>
      </c>
      <c r="D349">
        <v>4011</v>
      </c>
      <c r="E349" t="s">
        <v>65</v>
      </c>
      <c r="F349">
        <v>52400</v>
      </c>
      <c r="G349" t="s">
        <v>66</v>
      </c>
      <c r="H349">
        <v>5</v>
      </c>
      <c r="I349" t="s">
        <v>32</v>
      </c>
      <c r="J349">
        <v>20</v>
      </c>
      <c r="K349" t="s">
        <v>33</v>
      </c>
      <c r="L349">
        <v>5240020</v>
      </c>
      <c r="M349" t="s">
        <v>34</v>
      </c>
      <c r="N349">
        <v>3600007</v>
      </c>
      <c r="O349" t="s">
        <v>35</v>
      </c>
      <c r="P349">
        <v>13880</v>
      </c>
      <c r="Q349" t="s">
        <v>82</v>
      </c>
      <c r="R349" t="s">
        <v>37</v>
      </c>
      <c r="S349" t="s">
        <v>38</v>
      </c>
      <c r="T349">
        <v>5240001057</v>
      </c>
      <c r="U349" t="s">
        <v>85</v>
      </c>
      <c r="V349">
        <v>524</v>
      </c>
      <c r="W349" t="s">
        <v>524</v>
      </c>
      <c r="X349">
        <v>30000151</v>
      </c>
      <c r="Y349" t="s">
        <v>42</v>
      </c>
      <c r="Z349">
        <v>-1775.1</v>
      </c>
      <c r="AA349">
        <v>-24.86</v>
      </c>
      <c r="AB349">
        <v>-23.35</v>
      </c>
      <c r="AC349">
        <v>-1775.1</v>
      </c>
    </row>
    <row r="350" spans="1:29">
      <c r="A350">
        <v>30000747</v>
      </c>
      <c r="B350" t="s">
        <v>426</v>
      </c>
      <c r="C350">
        <v>201111</v>
      </c>
      <c r="D350">
        <v>7400</v>
      </c>
      <c r="E350" t="s">
        <v>259</v>
      </c>
      <c r="F350">
        <v>52420</v>
      </c>
      <c r="G350" t="s">
        <v>50</v>
      </c>
      <c r="H350">
        <v>9</v>
      </c>
      <c r="I350" t="s">
        <v>51</v>
      </c>
      <c r="J350">
        <v>59</v>
      </c>
      <c r="K350" t="s">
        <v>91</v>
      </c>
      <c r="L350">
        <v>5249059</v>
      </c>
      <c r="M350" t="s">
        <v>91</v>
      </c>
      <c r="N350">
        <v>3600007</v>
      </c>
      <c r="O350" t="s">
        <v>35</v>
      </c>
      <c r="P350">
        <v>13883</v>
      </c>
      <c r="Q350" t="s">
        <v>54</v>
      </c>
      <c r="R350" t="s">
        <v>260</v>
      </c>
      <c r="S350" t="s">
        <v>261</v>
      </c>
      <c r="T350">
        <v>52408</v>
      </c>
      <c r="U350" t="s">
        <v>431</v>
      </c>
      <c r="V350">
        <v>524</v>
      </c>
      <c r="W350" t="s">
        <v>588</v>
      </c>
      <c r="X350" t="s">
        <v>589</v>
      </c>
      <c r="Y350" t="s">
        <v>42</v>
      </c>
      <c r="Z350">
        <v>100</v>
      </c>
      <c r="AA350">
        <v>1.26</v>
      </c>
      <c r="AB350">
        <v>1.24</v>
      </c>
      <c r="AC350">
        <v>100</v>
      </c>
    </row>
    <row r="351" spans="1:29">
      <c r="A351">
        <v>30000384</v>
      </c>
      <c r="B351" t="s">
        <v>376</v>
      </c>
      <c r="C351">
        <v>201108</v>
      </c>
      <c r="D351">
        <v>4010</v>
      </c>
      <c r="E351" t="s">
        <v>81</v>
      </c>
      <c r="F351">
        <v>52400</v>
      </c>
      <c r="G351" t="s">
        <v>66</v>
      </c>
      <c r="H351">
        <v>5</v>
      </c>
      <c r="I351" t="s">
        <v>32</v>
      </c>
      <c r="J351">
        <v>20</v>
      </c>
      <c r="K351" t="s">
        <v>33</v>
      </c>
      <c r="L351">
        <v>5240020</v>
      </c>
      <c r="M351" t="s">
        <v>34</v>
      </c>
      <c r="N351">
        <v>3600007</v>
      </c>
      <c r="O351" t="s">
        <v>35</v>
      </c>
      <c r="P351">
        <v>13880</v>
      </c>
      <c r="Q351" t="s">
        <v>82</v>
      </c>
      <c r="R351" t="s">
        <v>37</v>
      </c>
      <c r="S351" t="s">
        <v>38</v>
      </c>
      <c r="T351">
        <v>5240001203</v>
      </c>
      <c r="U351" t="s">
        <v>67</v>
      </c>
      <c r="V351">
        <v>524</v>
      </c>
      <c r="W351" t="s">
        <v>377</v>
      </c>
      <c r="X351">
        <v>968</v>
      </c>
      <c r="Y351" t="s">
        <v>42</v>
      </c>
      <c r="Z351">
        <v>13402.8</v>
      </c>
      <c r="AA351">
        <v>186.41</v>
      </c>
      <c r="AB351">
        <v>177.31</v>
      </c>
      <c r="AC351">
        <v>13402.8</v>
      </c>
    </row>
    <row r="352" spans="1:29">
      <c r="A352">
        <v>30000903</v>
      </c>
      <c r="B352" t="s">
        <v>448</v>
      </c>
      <c r="C352">
        <v>201111</v>
      </c>
      <c r="D352">
        <v>5201</v>
      </c>
      <c r="E352" t="s">
        <v>95</v>
      </c>
      <c r="F352">
        <v>52419</v>
      </c>
      <c r="G352" t="s">
        <v>31</v>
      </c>
      <c r="H352">
        <v>5</v>
      </c>
      <c r="I352" t="s">
        <v>32</v>
      </c>
      <c r="J352">
        <v>20</v>
      </c>
      <c r="K352" t="s">
        <v>33</v>
      </c>
      <c r="L352">
        <v>5240020</v>
      </c>
      <c r="M352" t="s">
        <v>34</v>
      </c>
      <c r="N352">
        <v>3600007</v>
      </c>
      <c r="O352" t="s">
        <v>35</v>
      </c>
      <c r="P352">
        <v>13887</v>
      </c>
      <c r="Q352" t="s">
        <v>560</v>
      </c>
      <c r="R352">
        <v>2004</v>
      </c>
      <c r="S352" t="s">
        <v>45</v>
      </c>
      <c r="T352">
        <v>284</v>
      </c>
      <c r="U352" t="s">
        <v>101</v>
      </c>
      <c r="V352">
        <v>524</v>
      </c>
      <c r="W352" t="s">
        <v>590</v>
      </c>
      <c r="X352">
        <v>30000224</v>
      </c>
      <c r="Y352" t="s">
        <v>42</v>
      </c>
      <c r="Z352">
        <v>-196918</v>
      </c>
      <c r="AA352">
        <v>-2767.65</v>
      </c>
      <c r="AB352">
        <v>-2609.62</v>
      </c>
      <c r="AC352">
        <v>-196918</v>
      </c>
    </row>
    <row r="353" spans="1:29">
      <c r="A353">
        <v>30000458</v>
      </c>
      <c r="B353" t="s">
        <v>374</v>
      </c>
      <c r="C353">
        <v>201109</v>
      </c>
      <c r="D353">
        <v>4010</v>
      </c>
      <c r="E353" t="s">
        <v>81</v>
      </c>
      <c r="F353">
        <v>52400</v>
      </c>
      <c r="G353" t="s">
        <v>66</v>
      </c>
      <c r="H353">
        <v>9</v>
      </c>
      <c r="I353" t="s">
        <v>51</v>
      </c>
      <c r="J353">
        <v>54</v>
      </c>
      <c r="K353" t="s">
        <v>52</v>
      </c>
      <c r="L353">
        <v>5249054</v>
      </c>
      <c r="M353" t="s">
        <v>53</v>
      </c>
      <c r="N353">
        <v>3600007</v>
      </c>
      <c r="O353" t="s">
        <v>35</v>
      </c>
      <c r="P353">
        <v>13880</v>
      </c>
      <c r="Q353" t="s">
        <v>82</v>
      </c>
      <c r="R353" t="s">
        <v>37</v>
      </c>
      <c r="S353" t="s">
        <v>38</v>
      </c>
      <c r="T353">
        <v>5240001296</v>
      </c>
      <c r="U353" t="s">
        <v>74</v>
      </c>
      <c r="V353">
        <v>524</v>
      </c>
      <c r="W353" t="s">
        <v>375</v>
      </c>
      <c r="X353">
        <v>1089</v>
      </c>
      <c r="Y353" t="s">
        <v>42</v>
      </c>
      <c r="Z353">
        <v>3810.02</v>
      </c>
      <c r="AA353">
        <v>51.84</v>
      </c>
      <c r="AB353">
        <v>50.19</v>
      </c>
      <c r="AC353">
        <v>3810.02</v>
      </c>
    </row>
    <row r="354" spans="1:29">
      <c r="A354">
        <v>30000458</v>
      </c>
      <c r="B354" t="s">
        <v>374</v>
      </c>
      <c r="C354">
        <v>201109</v>
      </c>
      <c r="D354">
        <v>4010</v>
      </c>
      <c r="E354" t="s">
        <v>81</v>
      </c>
      <c r="F354">
        <v>52400</v>
      </c>
      <c r="G354" t="s">
        <v>66</v>
      </c>
      <c r="H354">
        <v>9</v>
      </c>
      <c r="I354" t="s">
        <v>51</v>
      </c>
      <c r="J354">
        <v>56</v>
      </c>
      <c r="K354" t="s">
        <v>60</v>
      </c>
      <c r="L354">
        <v>5249054</v>
      </c>
      <c r="M354" t="s">
        <v>53</v>
      </c>
      <c r="N354">
        <v>3600007</v>
      </c>
      <c r="O354" t="s">
        <v>35</v>
      </c>
      <c r="P354">
        <v>13880</v>
      </c>
      <c r="Q354" t="s">
        <v>82</v>
      </c>
      <c r="R354" t="s">
        <v>37</v>
      </c>
      <c r="S354" t="s">
        <v>38</v>
      </c>
      <c r="T354">
        <v>5240001296</v>
      </c>
      <c r="U354" t="s">
        <v>74</v>
      </c>
      <c r="V354">
        <v>524</v>
      </c>
      <c r="W354" t="s">
        <v>375</v>
      </c>
      <c r="X354">
        <v>1089</v>
      </c>
      <c r="Y354" t="s">
        <v>42</v>
      </c>
      <c r="Z354">
        <v>200.53</v>
      </c>
      <c r="AA354">
        <v>2.73</v>
      </c>
      <c r="AB354">
        <v>2.64</v>
      </c>
      <c r="AC354">
        <v>200.53</v>
      </c>
    </row>
    <row r="355" spans="1:29">
      <c r="A355">
        <v>30000633</v>
      </c>
      <c r="B355" t="s">
        <v>527</v>
      </c>
      <c r="C355">
        <v>201110</v>
      </c>
      <c r="D355">
        <v>5110</v>
      </c>
      <c r="E355" t="s">
        <v>175</v>
      </c>
      <c r="F355">
        <v>52419</v>
      </c>
      <c r="G355" t="s">
        <v>31</v>
      </c>
      <c r="H355">
        <v>9</v>
      </c>
      <c r="I355" t="s">
        <v>51</v>
      </c>
      <c r="J355">
        <v>54</v>
      </c>
      <c r="K355" t="s">
        <v>52</v>
      </c>
      <c r="L355">
        <v>5249054</v>
      </c>
      <c r="M355" t="s">
        <v>53</v>
      </c>
      <c r="N355">
        <v>3600007</v>
      </c>
      <c r="O355" t="s">
        <v>35</v>
      </c>
      <c r="P355">
        <v>13883</v>
      </c>
      <c r="Q355" t="s">
        <v>54</v>
      </c>
      <c r="R355">
        <v>2005</v>
      </c>
      <c r="S355" t="s">
        <v>145</v>
      </c>
      <c r="T355" t="s">
        <v>176</v>
      </c>
      <c r="U355" t="s">
        <v>177</v>
      </c>
      <c r="V355">
        <v>524</v>
      </c>
      <c r="W355" t="s">
        <v>591</v>
      </c>
      <c r="X355" t="s">
        <v>529</v>
      </c>
      <c r="Y355" t="s">
        <v>42</v>
      </c>
      <c r="Z355">
        <v>2460.62</v>
      </c>
      <c r="AA355">
        <v>31.55</v>
      </c>
      <c r="AB355">
        <v>31.9</v>
      </c>
      <c r="AC355">
        <v>2460.62</v>
      </c>
    </row>
    <row r="356" spans="1:29">
      <c r="A356">
        <v>30000633</v>
      </c>
      <c r="B356" t="s">
        <v>527</v>
      </c>
      <c r="C356">
        <v>201110</v>
      </c>
      <c r="D356">
        <v>5110</v>
      </c>
      <c r="E356" t="s">
        <v>175</v>
      </c>
      <c r="F356">
        <v>52419</v>
      </c>
      <c r="G356" t="s">
        <v>31</v>
      </c>
      <c r="H356">
        <v>9</v>
      </c>
      <c r="I356" t="s">
        <v>51</v>
      </c>
      <c r="J356">
        <v>56</v>
      </c>
      <c r="K356" t="s">
        <v>60</v>
      </c>
      <c r="L356">
        <v>5249054</v>
      </c>
      <c r="M356" t="s">
        <v>53</v>
      </c>
      <c r="N356">
        <v>3600007</v>
      </c>
      <c r="O356" t="s">
        <v>35</v>
      </c>
      <c r="P356">
        <v>13883</v>
      </c>
      <c r="Q356" t="s">
        <v>54</v>
      </c>
      <c r="R356">
        <v>2005</v>
      </c>
      <c r="S356" t="s">
        <v>145</v>
      </c>
      <c r="T356" t="s">
        <v>176</v>
      </c>
      <c r="U356" t="s">
        <v>177</v>
      </c>
      <c r="V356">
        <v>524</v>
      </c>
      <c r="W356" t="s">
        <v>591</v>
      </c>
      <c r="X356" t="s">
        <v>529</v>
      </c>
      <c r="Y356" t="s">
        <v>42</v>
      </c>
      <c r="Z356">
        <v>129.51</v>
      </c>
      <c r="AA356">
        <v>1.66</v>
      </c>
      <c r="AB356">
        <v>1.68</v>
      </c>
      <c r="AC356">
        <v>129.51</v>
      </c>
    </row>
    <row r="357" spans="1:29">
      <c r="A357">
        <v>30000480</v>
      </c>
      <c r="B357" t="s">
        <v>388</v>
      </c>
      <c r="C357">
        <v>201109</v>
      </c>
      <c r="D357">
        <v>5201</v>
      </c>
      <c r="E357" t="s">
        <v>95</v>
      </c>
      <c r="F357">
        <v>52417</v>
      </c>
      <c r="G357" t="s">
        <v>193</v>
      </c>
      <c r="H357">
        <v>5</v>
      </c>
      <c r="I357" t="s">
        <v>32</v>
      </c>
      <c r="J357">
        <v>20</v>
      </c>
      <c r="K357" t="s">
        <v>33</v>
      </c>
      <c r="L357">
        <v>5240020</v>
      </c>
      <c r="M357" t="s">
        <v>34</v>
      </c>
      <c r="N357">
        <v>3600007</v>
      </c>
      <c r="O357" t="s">
        <v>35</v>
      </c>
      <c r="P357">
        <v>14572</v>
      </c>
      <c r="Q357" t="s">
        <v>104</v>
      </c>
      <c r="R357">
        <v>2004</v>
      </c>
      <c r="S357" t="s">
        <v>45</v>
      </c>
      <c r="T357">
        <v>286</v>
      </c>
      <c r="U357" t="s">
        <v>196</v>
      </c>
      <c r="V357">
        <v>524</v>
      </c>
      <c r="W357" t="s">
        <v>592</v>
      </c>
      <c r="X357" t="s">
        <v>593</v>
      </c>
      <c r="Y357" t="s">
        <v>42</v>
      </c>
      <c r="Z357">
        <v>120035</v>
      </c>
      <c r="AA357">
        <v>1633.13</v>
      </c>
      <c r="AB357">
        <v>1581.03</v>
      </c>
      <c r="AC357">
        <v>120035</v>
      </c>
    </row>
    <row r="358" spans="1:29">
      <c r="A358">
        <v>30000402</v>
      </c>
      <c r="B358" t="s">
        <v>585</v>
      </c>
      <c r="C358">
        <v>201108</v>
      </c>
      <c r="D358">
        <v>5201</v>
      </c>
      <c r="E358" t="s">
        <v>95</v>
      </c>
      <c r="F358">
        <v>52420</v>
      </c>
      <c r="G358" t="s">
        <v>50</v>
      </c>
      <c r="H358">
        <v>5</v>
      </c>
      <c r="I358" t="s">
        <v>32</v>
      </c>
      <c r="J358">
        <v>20</v>
      </c>
      <c r="K358" t="s">
        <v>33</v>
      </c>
      <c r="L358">
        <v>5240020</v>
      </c>
      <c r="M358" t="s">
        <v>34</v>
      </c>
      <c r="N358">
        <v>3600007</v>
      </c>
      <c r="O358" t="s">
        <v>35</v>
      </c>
      <c r="P358">
        <v>14576</v>
      </c>
      <c r="Q358" t="s">
        <v>100</v>
      </c>
      <c r="R358">
        <v>2004</v>
      </c>
      <c r="S358" t="s">
        <v>45</v>
      </c>
      <c r="T358">
        <v>298</v>
      </c>
      <c r="U358" t="s">
        <v>371</v>
      </c>
      <c r="V358">
        <v>524</v>
      </c>
      <c r="W358" t="s">
        <v>586</v>
      </c>
      <c r="X358" t="s">
        <v>587</v>
      </c>
      <c r="Y358" t="s">
        <v>42</v>
      </c>
      <c r="Z358">
        <v>52625</v>
      </c>
      <c r="AA358">
        <v>731.92</v>
      </c>
      <c r="AB358">
        <v>696.2</v>
      </c>
      <c r="AC358">
        <v>52625</v>
      </c>
    </row>
    <row r="359" spans="1:29">
      <c r="A359">
        <v>30000685</v>
      </c>
      <c r="B359" t="s">
        <v>594</v>
      </c>
      <c r="C359">
        <v>201110</v>
      </c>
      <c r="D359">
        <v>6300</v>
      </c>
      <c r="E359" t="s">
        <v>76</v>
      </c>
      <c r="F359">
        <v>52419</v>
      </c>
      <c r="G359" t="s">
        <v>31</v>
      </c>
      <c r="H359">
        <v>9</v>
      </c>
      <c r="I359" t="s">
        <v>51</v>
      </c>
      <c r="J359">
        <v>54</v>
      </c>
      <c r="K359" t="s">
        <v>52</v>
      </c>
      <c r="L359">
        <v>5249054</v>
      </c>
      <c r="M359" t="s">
        <v>53</v>
      </c>
      <c r="N359">
        <v>3600007</v>
      </c>
      <c r="O359" t="s">
        <v>35</v>
      </c>
      <c r="P359">
        <v>13881</v>
      </c>
      <c r="Q359" t="s">
        <v>36</v>
      </c>
      <c r="V359">
        <v>524</v>
      </c>
      <c r="W359" t="s">
        <v>595</v>
      </c>
      <c r="X359" t="s">
        <v>596</v>
      </c>
      <c r="Y359" t="s">
        <v>42</v>
      </c>
      <c r="Z359">
        <v>190</v>
      </c>
      <c r="AA359">
        <v>2.4300000000000002</v>
      </c>
      <c r="AB359">
        <v>2.46</v>
      </c>
      <c r="AC359">
        <v>190</v>
      </c>
    </row>
    <row r="360" spans="1:29">
      <c r="A360">
        <v>30000685</v>
      </c>
      <c r="B360" t="s">
        <v>594</v>
      </c>
      <c r="C360">
        <v>201110</v>
      </c>
      <c r="D360">
        <v>6300</v>
      </c>
      <c r="E360" t="s">
        <v>76</v>
      </c>
      <c r="F360">
        <v>52419</v>
      </c>
      <c r="G360" t="s">
        <v>31</v>
      </c>
      <c r="H360">
        <v>9</v>
      </c>
      <c r="I360" t="s">
        <v>51</v>
      </c>
      <c r="J360">
        <v>56</v>
      </c>
      <c r="K360" t="s">
        <v>60</v>
      </c>
      <c r="L360">
        <v>5249054</v>
      </c>
      <c r="M360" t="s">
        <v>53</v>
      </c>
      <c r="N360">
        <v>3600007</v>
      </c>
      <c r="O360" t="s">
        <v>35</v>
      </c>
      <c r="P360">
        <v>13881</v>
      </c>
      <c r="Q360" t="s">
        <v>36</v>
      </c>
      <c r="V360">
        <v>524</v>
      </c>
      <c r="W360" t="s">
        <v>595</v>
      </c>
      <c r="X360" t="s">
        <v>596</v>
      </c>
      <c r="Y360" t="s">
        <v>42</v>
      </c>
      <c r="Z360">
        <v>10</v>
      </c>
      <c r="AA360">
        <v>0.13</v>
      </c>
      <c r="AB360">
        <v>0.13</v>
      </c>
      <c r="AC360">
        <v>10</v>
      </c>
    </row>
    <row r="361" spans="1:29">
      <c r="A361">
        <v>30000386</v>
      </c>
      <c r="B361" t="s">
        <v>597</v>
      </c>
      <c r="C361">
        <v>201108</v>
      </c>
      <c r="D361">
        <v>5201</v>
      </c>
      <c r="E361" t="s">
        <v>95</v>
      </c>
      <c r="F361">
        <v>52417</v>
      </c>
      <c r="G361" t="s">
        <v>193</v>
      </c>
      <c r="H361">
        <v>5</v>
      </c>
      <c r="I361" t="s">
        <v>32</v>
      </c>
      <c r="J361">
        <v>20</v>
      </c>
      <c r="K361" t="s">
        <v>33</v>
      </c>
      <c r="L361">
        <v>5240020</v>
      </c>
      <c r="M361" t="s">
        <v>34</v>
      </c>
      <c r="N361">
        <v>3600007</v>
      </c>
      <c r="O361" t="s">
        <v>35</v>
      </c>
      <c r="P361">
        <v>14575</v>
      </c>
      <c r="Q361" t="s">
        <v>223</v>
      </c>
      <c r="R361">
        <v>2004</v>
      </c>
      <c r="S361" t="s">
        <v>45</v>
      </c>
      <c r="T361">
        <v>286</v>
      </c>
      <c r="U361" t="s">
        <v>196</v>
      </c>
      <c r="V361">
        <v>524</v>
      </c>
      <c r="W361" t="s">
        <v>598</v>
      </c>
      <c r="X361" t="s">
        <v>599</v>
      </c>
      <c r="Y361" t="s">
        <v>42</v>
      </c>
      <c r="Z361">
        <v>5620</v>
      </c>
      <c r="AA361">
        <v>78.16</v>
      </c>
      <c r="AB361">
        <v>74.349999999999994</v>
      </c>
      <c r="AC361">
        <v>5620</v>
      </c>
    </row>
    <row r="362" spans="1:29">
      <c r="A362">
        <v>30000401</v>
      </c>
      <c r="B362" s="1">
        <v>40763</v>
      </c>
      <c r="C362">
        <v>201108</v>
      </c>
      <c r="D362">
        <v>4100</v>
      </c>
      <c r="E362" t="s">
        <v>125</v>
      </c>
      <c r="F362">
        <v>52419</v>
      </c>
      <c r="G362" t="s">
        <v>31</v>
      </c>
      <c r="H362">
        <v>5</v>
      </c>
      <c r="I362" t="s">
        <v>32</v>
      </c>
      <c r="J362">
        <v>20</v>
      </c>
      <c r="K362" t="s">
        <v>33</v>
      </c>
      <c r="L362">
        <v>5240020</v>
      </c>
      <c r="M362" t="s">
        <v>34</v>
      </c>
      <c r="N362">
        <v>3600007</v>
      </c>
      <c r="O362" t="s">
        <v>35</v>
      </c>
      <c r="P362">
        <v>13882</v>
      </c>
      <c r="Q362" t="s">
        <v>126</v>
      </c>
      <c r="R362" t="s">
        <v>37</v>
      </c>
      <c r="S362" t="s">
        <v>38</v>
      </c>
      <c r="T362">
        <v>5240001154</v>
      </c>
      <c r="U362" t="s">
        <v>39</v>
      </c>
      <c r="V362">
        <v>524</v>
      </c>
      <c r="W362" t="s">
        <v>600</v>
      </c>
      <c r="X362" t="s">
        <v>601</v>
      </c>
      <c r="Y362" t="s">
        <v>42</v>
      </c>
      <c r="Z362">
        <v>4200</v>
      </c>
      <c r="AA362">
        <v>59.57</v>
      </c>
      <c r="AB362">
        <v>54.69</v>
      </c>
      <c r="AC362">
        <v>4200</v>
      </c>
    </row>
    <row r="363" spans="1:29">
      <c r="A363">
        <v>30000633</v>
      </c>
      <c r="B363" t="s">
        <v>434</v>
      </c>
      <c r="C363">
        <v>201110</v>
      </c>
      <c r="D363">
        <v>4010</v>
      </c>
      <c r="E363" t="s">
        <v>81</v>
      </c>
      <c r="F363">
        <v>52419</v>
      </c>
      <c r="G363" t="s">
        <v>31</v>
      </c>
      <c r="H363">
        <v>5</v>
      </c>
      <c r="I363" t="s">
        <v>32</v>
      </c>
      <c r="J363">
        <v>20</v>
      </c>
      <c r="K363" t="s">
        <v>33</v>
      </c>
      <c r="L363">
        <v>5240020</v>
      </c>
      <c r="M363" t="s">
        <v>34</v>
      </c>
      <c r="N363">
        <v>3600007</v>
      </c>
      <c r="O363" t="s">
        <v>35</v>
      </c>
      <c r="P363">
        <v>13880</v>
      </c>
      <c r="Q363" t="s">
        <v>82</v>
      </c>
      <c r="R363" t="s">
        <v>37</v>
      </c>
      <c r="S363" t="s">
        <v>38</v>
      </c>
      <c r="T363">
        <v>5240001154</v>
      </c>
      <c r="U363" t="s">
        <v>39</v>
      </c>
      <c r="V363">
        <v>524</v>
      </c>
      <c r="W363" t="s">
        <v>602</v>
      </c>
      <c r="X363" t="s">
        <v>584</v>
      </c>
      <c r="Y363" t="s">
        <v>42</v>
      </c>
      <c r="Z363">
        <v>51174</v>
      </c>
      <c r="AA363">
        <v>657.76</v>
      </c>
      <c r="AB363">
        <v>665.13</v>
      </c>
      <c r="AC363">
        <v>51174</v>
      </c>
    </row>
    <row r="364" spans="1:29">
      <c r="A364">
        <v>30000151</v>
      </c>
      <c r="B364" t="s">
        <v>367</v>
      </c>
      <c r="C364">
        <v>201106</v>
      </c>
      <c r="D364">
        <v>4010</v>
      </c>
      <c r="E364" t="s">
        <v>81</v>
      </c>
      <c r="F364">
        <v>52400</v>
      </c>
      <c r="G364" t="s">
        <v>66</v>
      </c>
      <c r="H364">
        <v>5</v>
      </c>
      <c r="I364" t="s">
        <v>32</v>
      </c>
      <c r="J364">
        <v>20</v>
      </c>
      <c r="K364" t="s">
        <v>33</v>
      </c>
      <c r="L364">
        <v>5240020</v>
      </c>
      <c r="M364" t="s">
        <v>34</v>
      </c>
      <c r="N364">
        <v>3600007</v>
      </c>
      <c r="O364" t="s">
        <v>35</v>
      </c>
      <c r="P364">
        <v>13880</v>
      </c>
      <c r="Q364" t="s">
        <v>82</v>
      </c>
      <c r="R364" t="s">
        <v>37</v>
      </c>
      <c r="S364" t="s">
        <v>38</v>
      </c>
      <c r="T364">
        <v>5240001216</v>
      </c>
      <c r="U364" t="s">
        <v>487</v>
      </c>
      <c r="V364">
        <v>524</v>
      </c>
      <c r="W364" t="s">
        <v>524</v>
      </c>
      <c r="X364">
        <v>676</v>
      </c>
      <c r="Y364" t="s">
        <v>42</v>
      </c>
      <c r="Z364">
        <v>19337</v>
      </c>
      <c r="AA364">
        <v>270.83</v>
      </c>
      <c r="AB364">
        <v>254.42</v>
      </c>
      <c r="AC364">
        <v>19337</v>
      </c>
    </row>
    <row r="365" spans="1:29">
      <c r="A365">
        <v>10002386</v>
      </c>
      <c r="B365" t="s">
        <v>603</v>
      </c>
      <c r="C365">
        <v>201106</v>
      </c>
      <c r="D365">
        <v>4010</v>
      </c>
      <c r="E365" t="s">
        <v>81</v>
      </c>
      <c r="F365">
        <v>52400</v>
      </c>
      <c r="G365" t="s">
        <v>66</v>
      </c>
      <c r="H365">
        <v>5</v>
      </c>
      <c r="I365" t="s">
        <v>32</v>
      </c>
      <c r="J365">
        <v>20</v>
      </c>
      <c r="K365" t="s">
        <v>33</v>
      </c>
      <c r="L365">
        <v>5240020</v>
      </c>
      <c r="M365" t="s">
        <v>34</v>
      </c>
      <c r="N365">
        <v>3600007</v>
      </c>
      <c r="O365" t="s">
        <v>35</v>
      </c>
      <c r="P365">
        <v>13880</v>
      </c>
      <c r="Q365" t="s">
        <v>82</v>
      </c>
      <c r="R365" t="s">
        <v>37</v>
      </c>
      <c r="S365" t="s">
        <v>38</v>
      </c>
      <c r="T365">
        <v>5240001216</v>
      </c>
      <c r="U365" t="s">
        <v>487</v>
      </c>
      <c r="V365">
        <v>524</v>
      </c>
      <c r="W365" t="s">
        <v>604</v>
      </c>
      <c r="Y365" t="s">
        <v>42</v>
      </c>
      <c r="Z365">
        <v>19337</v>
      </c>
      <c r="AA365">
        <v>268.94</v>
      </c>
      <c r="AB365">
        <v>254.15</v>
      </c>
      <c r="AC365">
        <v>19337</v>
      </c>
    </row>
    <row r="366" spans="1:29">
      <c r="A366">
        <v>30000488</v>
      </c>
      <c r="B366" t="s">
        <v>530</v>
      </c>
      <c r="C366">
        <v>201109</v>
      </c>
      <c r="D366">
        <v>5201</v>
      </c>
      <c r="E366" t="s">
        <v>95</v>
      </c>
      <c r="F366">
        <v>52420</v>
      </c>
      <c r="G366" t="s">
        <v>50</v>
      </c>
      <c r="H366">
        <v>5</v>
      </c>
      <c r="I366" t="s">
        <v>32</v>
      </c>
      <c r="J366">
        <v>20</v>
      </c>
      <c r="K366" t="s">
        <v>33</v>
      </c>
      <c r="L366">
        <v>5240020</v>
      </c>
      <c r="M366" t="s">
        <v>34</v>
      </c>
      <c r="N366">
        <v>3600007</v>
      </c>
      <c r="O366" t="s">
        <v>35</v>
      </c>
      <c r="P366">
        <v>14573</v>
      </c>
      <c r="Q366" t="s">
        <v>96</v>
      </c>
      <c r="R366">
        <v>2004</v>
      </c>
      <c r="S366" t="s">
        <v>45</v>
      </c>
      <c r="T366">
        <v>298</v>
      </c>
      <c r="U366" t="s">
        <v>371</v>
      </c>
      <c r="V366">
        <v>524</v>
      </c>
      <c r="W366" t="s">
        <v>605</v>
      </c>
      <c r="X366" t="s">
        <v>606</v>
      </c>
      <c r="Y366" t="s">
        <v>42</v>
      </c>
      <c r="Z366">
        <v>85922</v>
      </c>
      <c r="AA366">
        <v>1169.01</v>
      </c>
      <c r="AB366">
        <v>1131.72</v>
      </c>
      <c r="AC366">
        <v>85922</v>
      </c>
    </row>
    <row r="367" spans="1:29">
      <c r="A367">
        <v>30000480</v>
      </c>
      <c r="B367" t="s">
        <v>388</v>
      </c>
      <c r="C367">
        <v>201109</v>
      </c>
      <c r="D367">
        <v>5201</v>
      </c>
      <c r="E367" t="s">
        <v>95</v>
      </c>
      <c r="F367">
        <v>52417</v>
      </c>
      <c r="G367" t="s">
        <v>193</v>
      </c>
      <c r="H367">
        <v>5</v>
      </c>
      <c r="I367" t="s">
        <v>32</v>
      </c>
      <c r="J367">
        <v>20</v>
      </c>
      <c r="K367" t="s">
        <v>33</v>
      </c>
      <c r="L367">
        <v>5240020</v>
      </c>
      <c r="M367" t="s">
        <v>34</v>
      </c>
      <c r="N367">
        <v>3600007</v>
      </c>
      <c r="O367" t="s">
        <v>35</v>
      </c>
      <c r="P367">
        <v>14576</v>
      </c>
      <c r="Q367" t="s">
        <v>100</v>
      </c>
      <c r="R367">
        <v>2004</v>
      </c>
      <c r="S367" t="s">
        <v>45</v>
      </c>
      <c r="T367">
        <v>286</v>
      </c>
      <c r="U367" t="s">
        <v>196</v>
      </c>
      <c r="V367">
        <v>524</v>
      </c>
      <c r="W367" t="s">
        <v>592</v>
      </c>
      <c r="X367" t="s">
        <v>593</v>
      </c>
      <c r="Y367" t="s">
        <v>42</v>
      </c>
      <c r="Z367">
        <v>79000</v>
      </c>
      <c r="AA367">
        <v>1074.83</v>
      </c>
      <c r="AB367">
        <v>1040.54</v>
      </c>
      <c r="AC367">
        <v>79000</v>
      </c>
    </row>
    <row r="368" spans="1:29">
      <c r="A368">
        <v>30000480</v>
      </c>
      <c r="B368" t="s">
        <v>530</v>
      </c>
      <c r="C368">
        <v>201109</v>
      </c>
      <c r="D368">
        <v>5201</v>
      </c>
      <c r="E368" t="s">
        <v>95</v>
      </c>
      <c r="F368">
        <v>52417</v>
      </c>
      <c r="G368" t="s">
        <v>193</v>
      </c>
      <c r="H368">
        <v>5</v>
      </c>
      <c r="I368" t="s">
        <v>32</v>
      </c>
      <c r="J368">
        <v>20</v>
      </c>
      <c r="K368" t="s">
        <v>33</v>
      </c>
      <c r="L368">
        <v>5240020</v>
      </c>
      <c r="M368" t="s">
        <v>34</v>
      </c>
      <c r="N368">
        <v>3600007</v>
      </c>
      <c r="O368" t="s">
        <v>35</v>
      </c>
      <c r="P368">
        <v>14577</v>
      </c>
      <c r="Q368" t="s">
        <v>159</v>
      </c>
      <c r="R368">
        <v>2004</v>
      </c>
      <c r="S368" t="s">
        <v>45</v>
      </c>
      <c r="T368">
        <v>286</v>
      </c>
      <c r="U368" t="s">
        <v>196</v>
      </c>
      <c r="V368">
        <v>524</v>
      </c>
      <c r="W368" t="s">
        <v>531</v>
      </c>
      <c r="X368" t="s">
        <v>532</v>
      </c>
      <c r="Y368" t="s">
        <v>42</v>
      </c>
      <c r="Z368">
        <v>11020</v>
      </c>
      <c r="AA368">
        <v>149.93</v>
      </c>
      <c r="AB368">
        <v>145.15</v>
      </c>
      <c r="AC368">
        <v>11020</v>
      </c>
    </row>
    <row r="369" spans="1:29">
      <c r="A369">
        <v>30000151</v>
      </c>
      <c r="B369" t="s">
        <v>367</v>
      </c>
      <c r="C369">
        <v>201106</v>
      </c>
      <c r="D369">
        <v>4011</v>
      </c>
      <c r="E369" t="s">
        <v>65</v>
      </c>
      <c r="F369">
        <v>52400</v>
      </c>
      <c r="G369" t="s">
        <v>66</v>
      </c>
      <c r="H369">
        <v>5</v>
      </c>
      <c r="I369" t="s">
        <v>32</v>
      </c>
      <c r="J369">
        <v>20</v>
      </c>
      <c r="K369" t="s">
        <v>33</v>
      </c>
      <c r="L369">
        <v>5240020</v>
      </c>
      <c r="M369" t="s">
        <v>34</v>
      </c>
      <c r="N369">
        <v>3600007</v>
      </c>
      <c r="O369" t="s">
        <v>35</v>
      </c>
      <c r="P369">
        <v>13880</v>
      </c>
      <c r="Q369" t="s">
        <v>82</v>
      </c>
      <c r="R369" t="s">
        <v>37</v>
      </c>
      <c r="S369" t="s">
        <v>38</v>
      </c>
      <c r="T369">
        <v>5240001296</v>
      </c>
      <c r="U369" t="s">
        <v>74</v>
      </c>
      <c r="V369">
        <v>524</v>
      </c>
      <c r="W369" t="s">
        <v>524</v>
      </c>
      <c r="X369">
        <v>676</v>
      </c>
      <c r="Y369" t="s">
        <v>42</v>
      </c>
      <c r="Z369">
        <v>887.11</v>
      </c>
      <c r="AA369">
        <v>12.42</v>
      </c>
      <c r="AB369">
        <v>11.67</v>
      </c>
      <c r="AC369">
        <v>887.11</v>
      </c>
    </row>
    <row r="370" spans="1:29">
      <c r="A370">
        <v>30000402</v>
      </c>
      <c r="B370" t="s">
        <v>585</v>
      </c>
      <c r="C370">
        <v>201108</v>
      </c>
      <c r="D370">
        <v>5201</v>
      </c>
      <c r="E370" t="s">
        <v>95</v>
      </c>
      <c r="F370">
        <v>52420</v>
      </c>
      <c r="G370" t="s">
        <v>50</v>
      </c>
      <c r="H370">
        <v>5</v>
      </c>
      <c r="I370" t="s">
        <v>32</v>
      </c>
      <c r="J370">
        <v>20</v>
      </c>
      <c r="K370" t="s">
        <v>33</v>
      </c>
      <c r="L370">
        <v>5240020</v>
      </c>
      <c r="M370" t="s">
        <v>34</v>
      </c>
      <c r="N370">
        <v>3600007</v>
      </c>
      <c r="O370" t="s">
        <v>35</v>
      </c>
      <c r="P370">
        <v>14573</v>
      </c>
      <c r="Q370" t="s">
        <v>96</v>
      </c>
      <c r="R370">
        <v>2004</v>
      </c>
      <c r="S370" t="s">
        <v>45</v>
      </c>
      <c r="T370">
        <v>298</v>
      </c>
      <c r="U370" t="s">
        <v>371</v>
      </c>
      <c r="V370">
        <v>524</v>
      </c>
      <c r="W370" t="s">
        <v>586</v>
      </c>
      <c r="X370" t="s">
        <v>587</v>
      </c>
      <c r="Y370" t="s">
        <v>42</v>
      </c>
      <c r="Z370">
        <v>10924</v>
      </c>
      <c r="AA370">
        <v>151.93</v>
      </c>
      <c r="AB370">
        <v>144.52000000000001</v>
      </c>
      <c r="AC370">
        <v>10924</v>
      </c>
    </row>
    <row r="371" spans="1:29">
      <c r="A371">
        <v>30000998</v>
      </c>
      <c r="B371" t="s">
        <v>414</v>
      </c>
      <c r="C371">
        <v>201112</v>
      </c>
      <c r="D371">
        <v>4100</v>
      </c>
      <c r="E371" t="s">
        <v>125</v>
      </c>
      <c r="F371">
        <v>52420</v>
      </c>
      <c r="G371" t="s">
        <v>50</v>
      </c>
      <c r="H371">
        <v>9</v>
      </c>
      <c r="I371" t="s">
        <v>51</v>
      </c>
      <c r="J371">
        <v>54</v>
      </c>
      <c r="K371" t="s">
        <v>52</v>
      </c>
      <c r="L371">
        <v>5249054</v>
      </c>
      <c r="M371" t="s">
        <v>53</v>
      </c>
      <c r="N371">
        <v>3600007</v>
      </c>
      <c r="O371" t="s">
        <v>35</v>
      </c>
      <c r="P371">
        <v>13882</v>
      </c>
      <c r="Q371" t="s">
        <v>126</v>
      </c>
      <c r="R371" t="s">
        <v>37</v>
      </c>
      <c r="S371" t="s">
        <v>38</v>
      </c>
      <c r="T371">
        <v>5240001200</v>
      </c>
      <c r="U371" t="s">
        <v>607</v>
      </c>
      <c r="V371">
        <v>524</v>
      </c>
      <c r="W371" t="s">
        <v>416</v>
      </c>
      <c r="X371" t="s">
        <v>417</v>
      </c>
      <c r="Y371" t="s">
        <v>42</v>
      </c>
      <c r="Z371">
        <v>3420</v>
      </c>
      <c r="AA371">
        <v>41.55</v>
      </c>
      <c r="AB371">
        <v>40.479999999999997</v>
      </c>
      <c r="AC371">
        <v>3420</v>
      </c>
    </row>
    <row r="372" spans="1:29">
      <c r="A372">
        <v>30000998</v>
      </c>
      <c r="B372" t="s">
        <v>414</v>
      </c>
      <c r="C372">
        <v>201112</v>
      </c>
      <c r="D372">
        <v>4100</v>
      </c>
      <c r="E372" t="s">
        <v>125</v>
      </c>
      <c r="F372">
        <v>52420</v>
      </c>
      <c r="G372" t="s">
        <v>50</v>
      </c>
      <c r="H372">
        <v>9</v>
      </c>
      <c r="I372" t="s">
        <v>51</v>
      </c>
      <c r="J372">
        <v>56</v>
      </c>
      <c r="K372" t="s">
        <v>60</v>
      </c>
      <c r="L372">
        <v>5249054</v>
      </c>
      <c r="M372" t="s">
        <v>53</v>
      </c>
      <c r="N372">
        <v>3600007</v>
      </c>
      <c r="O372" t="s">
        <v>35</v>
      </c>
      <c r="P372">
        <v>13882</v>
      </c>
      <c r="Q372" t="s">
        <v>126</v>
      </c>
      <c r="R372" t="s">
        <v>37</v>
      </c>
      <c r="S372" t="s">
        <v>38</v>
      </c>
      <c r="T372">
        <v>5240001200</v>
      </c>
      <c r="U372" t="s">
        <v>607</v>
      </c>
      <c r="V372">
        <v>524</v>
      </c>
      <c r="W372" t="s">
        <v>416</v>
      </c>
      <c r="X372" t="s">
        <v>417</v>
      </c>
      <c r="Y372" t="s">
        <v>42</v>
      </c>
      <c r="Z372">
        <v>180</v>
      </c>
      <c r="AA372">
        <v>2.19</v>
      </c>
      <c r="AB372">
        <v>2.13</v>
      </c>
      <c r="AC372">
        <v>180</v>
      </c>
    </row>
    <row r="373" spans="1:29">
      <c r="A373">
        <v>30000998</v>
      </c>
      <c r="B373" t="s">
        <v>608</v>
      </c>
      <c r="C373">
        <v>201112</v>
      </c>
      <c r="D373">
        <v>4100</v>
      </c>
      <c r="E373" t="s">
        <v>125</v>
      </c>
      <c r="F373">
        <v>52420</v>
      </c>
      <c r="G373" t="s">
        <v>50</v>
      </c>
      <c r="H373">
        <v>10</v>
      </c>
      <c r="I373" t="s">
        <v>115</v>
      </c>
      <c r="J373">
        <v>52</v>
      </c>
      <c r="K373" t="s">
        <v>116</v>
      </c>
      <c r="L373">
        <v>5249052</v>
      </c>
      <c r="M373" t="s">
        <v>116</v>
      </c>
      <c r="N373">
        <v>3600007</v>
      </c>
      <c r="O373" t="s">
        <v>35</v>
      </c>
      <c r="P373">
        <v>13882</v>
      </c>
      <c r="Q373" t="s">
        <v>126</v>
      </c>
      <c r="R373" t="s">
        <v>37</v>
      </c>
      <c r="S373" t="s">
        <v>38</v>
      </c>
      <c r="T373">
        <v>5240001182</v>
      </c>
      <c r="U373" t="s">
        <v>117</v>
      </c>
      <c r="V373">
        <v>524</v>
      </c>
      <c r="W373" t="s">
        <v>609</v>
      </c>
      <c r="X373" t="s">
        <v>610</v>
      </c>
      <c r="Y373" t="s">
        <v>42</v>
      </c>
      <c r="Z373">
        <v>3300</v>
      </c>
      <c r="AA373">
        <v>40.1</v>
      </c>
      <c r="AB373">
        <v>39.06</v>
      </c>
      <c r="AC373">
        <v>3300</v>
      </c>
    </row>
    <row r="374" spans="1:29">
      <c r="A374">
        <v>30000386</v>
      </c>
      <c r="B374" t="s">
        <v>597</v>
      </c>
      <c r="C374">
        <v>201108</v>
      </c>
      <c r="D374">
        <v>5201</v>
      </c>
      <c r="E374" t="s">
        <v>95</v>
      </c>
      <c r="F374">
        <v>52417</v>
      </c>
      <c r="G374" t="s">
        <v>193</v>
      </c>
      <c r="H374">
        <v>5</v>
      </c>
      <c r="I374" t="s">
        <v>32</v>
      </c>
      <c r="J374">
        <v>20</v>
      </c>
      <c r="K374" t="s">
        <v>33</v>
      </c>
      <c r="L374">
        <v>5240020</v>
      </c>
      <c r="M374" t="s">
        <v>34</v>
      </c>
      <c r="N374">
        <v>3600007</v>
      </c>
      <c r="O374" t="s">
        <v>35</v>
      </c>
      <c r="P374">
        <v>14576</v>
      </c>
      <c r="Q374" t="s">
        <v>100</v>
      </c>
      <c r="R374">
        <v>2004</v>
      </c>
      <c r="S374" t="s">
        <v>45</v>
      </c>
      <c r="T374">
        <v>286</v>
      </c>
      <c r="U374" t="s">
        <v>196</v>
      </c>
      <c r="V374">
        <v>524</v>
      </c>
      <c r="W374" t="s">
        <v>598</v>
      </c>
      <c r="X374" t="s">
        <v>599</v>
      </c>
      <c r="Y374" t="s">
        <v>42</v>
      </c>
      <c r="Z374">
        <v>39500</v>
      </c>
      <c r="AA374">
        <v>549.37</v>
      </c>
      <c r="AB374">
        <v>522.55999999999995</v>
      </c>
      <c r="AC374">
        <v>39500</v>
      </c>
    </row>
    <row r="375" spans="1:29">
      <c r="A375">
        <v>30000770</v>
      </c>
      <c r="B375" t="s">
        <v>494</v>
      </c>
      <c r="C375">
        <v>201111</v>
      </c>
      <c r="D375">
        <v>4010</v>
      </c>
      <c r="E375" t="s">
        <v>81</v>
      </c>
      <c r="F375">
        <v>52400</v>
      </c>
      <c r="G375" t="s">
        <v>66</v>
      </c>
      <c r="H375">
        <v>5</v>
      </c>
      <c r="I375" t="s">
        <v>32</v>
      </c>
      <c r="J375">
        <v>20</v>
      </c>
      <c r="K375" t="s">
        <v>33</v>
      </c>
      <c r="L375">
        <v>5240020</v>
      </c>
      <c r="M375" t="s">
        <v>34</v>
      </c>
      <c r="N375">
        <v>3600007</v>
      </c>
      <c r="O375" t="s">
        <v>35</v>
      </c>
      <c r="P375">
        <v>13880</v>
      </c>
      <c r="Q375" t="s">
        <v>82</v>
      </c>
      <c r="R375" t="s">
        <v>37</v>
      </c>
      <c r="S375" t="s">
        <v>38</v>
      </c>
      <c r="T375">
        <v>5240001297</v>
      </c>
      <c r="U375" t="s">
        <v>70</v>
      </c>
      <c r="V375">
        <v>524</v>
      </c>
      <c r="W375" t="s">
        <v>611</v>
      </c>
      <c r="X375">
        <v>1320</v>
      </c>
      <c r="Y375" t="s">
        <v>42</v>
      </c>
      <c r="Z375">
        <v>28175</v>
      </c>
      <c r="AA375">
        <v>353.96</v>
      </c>
      <c r="AB375">
        <v>347.84</v>
      </c>
      <c r="AC375">
        <v>28175</v>
      </c>
    </row>
    <row r="376" spans="1:29">
      <c r="A376">
        <v>30000151</v>
      </c>
      <c r="B376" t="s">
        <v>367</v>
      </c>
      <c r="C376">
        <v>201106</v>
      </c>
      <c r="D376">
        <v>4010</v>
      </c>
      <c r="E376" t="s">
        <v>81</v>
      </c>
      <c r="F376">
        <v>52400</v>
      </c>
      <c r="G376" t="s">
        <v>66</v>
      </c>
      <c r="H376">
        <v>5</v>
      </c>
      <c r="I376" t="s">
        <v>32</v>
      </c>
      <c r="J376">
        <v>20</v>
      </c>
      <c r="K376" t="s">
        <v>33</v>
      </c>
      <c r="L376">
        <v>5240020</v>
      </c>
      <c r="M376" t="s">
        <v>34</v>
      </c>
      <c r="N376">
        <v>3600007</v>
      </c>
      <c r="O376" t="s">
        <v>35</v>
      </c>
      <c r="P376">
        <v>13880</v>
      </c>
      <c r="Q376" t="s">
        <v>82</v>
      </c>
      <c r="R376" t="s">
        <v>37</v>
      </c>
      <c r="S376" t="s">
        <v>38</v>
      </c>
      <c r="T376">
        <v>5240001297</v>
      </c>
      <c r="U376" t="s">
        <v>70</v>
      </c>
      <c r="V376">
        <v>524</v>
      </c>
      <c r="W376" t="s">
        <v>524</v>
      </c>
      <c r="X376">
        <v>676</v>
      </c>
      <c r="Y376" t="s">
        <v>42</v>
      </c>
      <c r="Z376">
        <v>28175</v>
      </c>
      <c r="AA376">
        <v>394.61</v>
      </c>
      <c r="AB376">
        <v>370.7</v>
      </c>
      <c r="AC376">
        <v>28175</v>
      </c>
    </row>
    <row r="377" spans="1:29">
      <c r="A377">
        <v>30000401</v>
      </c>
      <c r="B377" t="s">
        <v>597</v>
      </c>
      <c r="C377">
        <v>201108</v>
      </c>
      <c r="D377">
        <v>5110</v>
      </c>
      <c r="E377" t="s">
        <v>175</v>
      </c>
      <c r="F377">
        <v>52419</v>
      </c>
      <c r="G377" t="s">
        <v>31</v>
      </c>
      <c r="H377">
        <v>9</v>
      </c>
      <c r="I377" t="s">
        <v>51</v>
      </c>
      <c r="J377">
        <v>54</v>
      </c>
      <c r="K377" t="s">
        <v>52</v>
      </c>
      <c r="L377">
        <v>5249054</v>
      </c>
      <c r="M377" t="s">
        <v>53</v>
      </c>
      <c r="N377">
        <v>3600007</v>
      </c>
      <c r="O377" t="s">
        <v>35</v>
      </c>
      <c r="P377">
        <v>13883</v>
      </c>
      <c r="Q377" t="s">
        <v>54</v>
      </c>
      <c r="R377">
        <v>2005</v>
      </c>
      <c r="S377" t="s">
        <v>145</v>
      </c>
      <c r="T377" t="s">
        <v>146</v>
      </c>
      <c r="U377" t="s">
        <v>147</v>
      </c>
      <c r="V377">
        <v>524</v>
      </c>
      <c r="W377" t="s">
        <v>612</v>
      </c>
      <c r="X377" t="s">
        <v>613</v>
      </c>
      <c r="Y377" t="s">
        <v>42</v>
      </c>
      <c r="Z377">
        <v>1584.14</v>
      </c>
      <c r="AA377">
        <v>22.03</v>
      </c>
      <c r="AB377">
        <v>20.96</v>
      </c>
      <c r="AC377">
        <v>1584.14</v>
      </c>
    </row>
    <row r="378" spans="1:29">
      <c r="A378">
        <v>30000903</v>
      </c>
      <c r="B378" t="s">
        <v>482</v>
      </c>
      <c r="C378">
        <v>201111</v>
      </c>
      <c r="D378">
        <v>4011</v>
      </c>
      <c r="E378" t="s">
        <v>65</v>
      </c>
      <c r="F378">
        <v>52400</v>
      </c>
      <c r="G378" t="s">
        <v>66</v>
      </c>
      <c r="H378">
        <v>5</v>
      </c>
      <c r="I378" t="s">
        <v>32</v>
      </c>
      <c r="J378">
        <v>20</v>
      </c>
      <c r="K378" t="s">
        <v>33</v>
      </c>
      <c r="L378">
        <v>5240020</v>
      </c>
      <c r="M378" t="s">
        <v>34</v>
      </c>
      <c r="N378">
        <v>3600007</v>
      </c>
      <c r="O378" t="s">
        <v>35</v>
      </c>
      <c r="P378">
        <v>13880</v>
      </c>
      <c r="Q378" t="s">
        <v>82</v>
      </c>
      <c r="R378" t="s">
        <v>37</v>
      </c>
      <c r="S378" t="s">
        <v>38</v>
      </c>
      <c r="T378">
        <v>5240001030</v>
      </c>
      <c r="U378" t="s">
        <v>69</v>
      </c>
      <c r="V378">
        <v>524</v>
      </c>
      <c r="W378" t="s">
        <v>483</v>
      </c>
      <c r="X378">
        <v>30000208</v>
      </c>
      <c r="Y378" t="s">
        <v>42</v>
      </c>
      <c r="Z378">
        <v>-9494.2000000000007</v>
      </c>
      <c r="AA378">
        <v>-133.44</v>
      </c>
      <c r="AB378">
        <v>-125.14</v>
      </c>
      <c r="AC378">
        <v>-9494.2000000000007</v>
      </c>
    </row>
    <row r="379" spans="1:29">
      <c r="A379">
        <v>30000903</v>
      </c>
      <c r="B379" t="s">
        <v>525</v>
      </c>
      <c r="C379">
        <v>201111</v>
      </c>
      <c r="D379">
        <v>5201</v>
      </c>
      <c r="E379" t="s">
        <v>95</v>
      </c>
      <c r="F379">
        <v>52419</v>
      </c>
      <c r="G379" t="s">
        <v>31</v>
      </c>
      <c r="H379">
        <v>5</v>
      </c>
      <c r="I379" t="s">
        <v>32</v>
      </c>
      <c r="J379">
        <v>20</v>
      </c>
      <c r="K379" t="s">
        <v>33</v>
      </c>
      <c r="L379">
        <v>5240020</v>
      </c>
      <c r="M379" t="s">
        <v>34</v>
      </c>
      <c r="N379">
        <v>3600007</v>
      </c>
      <c r="O379" t="s">
        <v>35</v>
      </c>
      <c r="P379">
        <v>14576</v>
      </c>
      <c r="Q379" t="s">
        <v>100</v>
      </c>
      <c r="R379">
        <v>2004</v>
      </c>
      <c r="S379" t="s">
        <v>45</v>
      </c>
      <c r="T379">
        <v>283</v>
      </c>
      <c r="U379" t="s">
        <v>132</v>
      </c>
      <c r="V379">
        <v>524</v>
      </c>
      <c r="W379" t="s">
        <v>526</v>
      </c>
      <c r="X379" t="s">
        <v>454</v>
      </c>
      <c r="Y379" t="s">
        <v>42</v>
      </c>
      <c r="Z379">
        <v>65805</v>
      </c>
      <c r="AA379">
        <v>921.64</v>
      </c>
      <c r="AB379">
        <v>870.95</v>
      </c>
      <c r="AC379">
        <v>65805</v>
      </c>
    </row>
    <row r="380" spans="1:29">
      <c r="A380">
        <v>30000903</v>
      </c>
      <c r="B380" t="s">
        <v>525</v>
      </c>
      <c r="C380">
        <v>201111</v>
      </c>
      <c r="D380">
        <v>5201</v>
      </c>
      <c r="E380" t="s">
        <v>95</v>
      </c>
      <c r="F380">
        <v>52419</v>
      </c>
      <c r="G380" t="s">
        <v>31</v>
      </c>
      <c r="H380">
        <v>5</v>
      </c>
      <c r="I380" t="s">
        <v>32</v>
      </c>
      <c r="J380">
        <v>20</v>
      </c>
      <c r="K380" t="s">
        <v>33</v>
      </c>
      <c r="L380">
        <v>5240020</v>
      </c>
      <c r="M380" t="s">
        <v>34</v>
      </c>
      <c r="N380">
        <v>3600007</v>
      </c>
      <c r="O380" t="s">
        <v>35</v>
      </c>
      <c r="P380">
        <v>13886</v>
      </c>
      <c r="Q380" t="s">
        <v>449</v>
      </c>
      <c r="R380">
        <v>2004</v>
      </c>
      <c r="S380" t="s">
        <v>45</v>
      </c>
      <c r="T380">
        <v>283</v>
      </c>
      <c r="U380" t="s">
        <v>132</v>
      </c>
      <c r="V380">
        <v>524</v>
      </c>
      <c r="W380" t="s">
        <v>526</v>
      </c>
      <c r="X380">
        <v>30000155</v>
      </c>
      <c r="Y380" t="s">
        <v>42</v>
      </c>
      <c r="Z380">
        <v>-313458.5</v>
      </c>
      <c r="AA380">
        <v>-4390.18</v>
      </c>
      <c r="AB380">
        <v>-4148.72</v>
      </c>
      <c r="AC380">
        <v>-313458.5</v>
      </c>
    </row>
    <row r="381" spans="1:29">
      <c r="A381">
        <v>30000903</v>
      </c>
      <c r="B381" t="s">
        <v>482</v>
      </c>
      <c r="C381">
        <v>201111</v>
      </c>
      <c r="D381">
        <v>4011</v>
      </c>
      <c r="E381" t="s">
        <v>65</v>
      </c>
      <c r="F381">
        <v>52400</v>
      </c>
      <c r="G381" t="s">
        <v>66</v>
      </c>
      <c r="H381">
        <v>5</v>
      </c>
      <c r="I381" t="s">
        <v>32</v>
      </c>
      <c r="J381">
        <v>20</v>
      </c>
      <c r="K381" t="s">
        <v>33</v>
      </c>
      <c r="L381">
        <v>5240020</v>
      </c>
      <c r="M381" t="s">
        <v>34</v>
      </c>
      <c r="N381">
        <v>3600007</v>
      </c>
      <c r="O381" t="s">
        <v>35</v>
      </c>
      <c r="P381">
        <v>13880</v>
      </c>
      <c r="Q381" t="s">
        <v>82</v>
      </c>
      <c r="R381" t="s">
        <v>37</v>
      </c>
      <c r="S381" t="s">
        <v>38</v>
      </c>
      <c r="T381">
        <v>5240001057</v>
      </c>
      <c r="U381" t="s">
        <v>85</v>
      </c>
      <c r="V381">
        <v>524</v>
      </c>
      <c r="W381" t="s">
        <v>483</v>
      </c>
      <c r="X381">
        <v>30000208</v>
      </c>
      <c r="Y381" t="s">
        <v>42</v>
      </c>
      <c r="Z381">
        <v>-1775.1</v>
      </c>
      <c r="AA381">
        <v>-24.95</v>
      </c>
      <c r="AB381">
        <v>-23.4</v>
      </c>
      <c r="AC381">
        <v>-1775.1</v>
      </c>
    </row>
    <row r="382" spans="1:29">
      <c r="A382">
        <v>30000747</v>
      </c>
      <c r="B382" s="1">
        <v>40888</v>
      </c>
      <c r="C382">
        <v>201111</v>
      </c>
      <c r="D382">
        <v>7400</v>
      </c>
      <c r="E382" t="s">
        <v>259</v>
      </c>
      <c r="F382">
        <v>52420</v>
      </c>
      <c r="G382" t="s">
        <v>50</v>
      </c>
      <c r="H382">
        <v>9</v>
      </c>
      <c r="I382" t="s">
        <v>51</v>
      </c>
      <c r="J382">
        <v>59</v>
      </c>
      <c r="K382" t="s">
        <v>91</v>
      </c>
      <c r="L382">
        <v>5249059</v>
      </c>
      <c r="M382" t="s">
        <v>91</v>
      </c>
      <c r="N382">
        <v>3600007</v>
      </c>
      <c r="O382" t="s">
        <v>35</v>
      </c>
      <c r="P382">
        <v>13883</v>
      </c>
      <c r="Q382" t="s">
        <v>54</v>
      </c>
      <c r="R382" t="s">
        <v>260</v>
      </c>
      <c r="S382" t="s">
        <v>261</v>
      </c>
      <c r="T382">
        <v>52408</v>
      </c>
      <c r="U382" t="s">
        <v>431</v>
      </c>
      <c r="V382">
        <v>524</v>
      </c>
      <c r="W382" t="s">
        <v>614</v>
      </c>
      <c r="X382" t="s">
        <v>615</v>
      </c>
      <c r="Y382" t="s">
        <v>42</v>
      </c>
      <c r="Z382">
        <v>830</v>
      </c>
      <c r="AA382">
        <v>10.64</v>
      </c>
      <c r="AB382">
        <v>10.35</v>
      </c>
      <c r="AC382">
        <v>830</v>
      </c>
    </row>
    <row r="383" spans="1:29">
      <c r="A383">
        <v>30000903</v>
      </c>
      <c r="B383" t="s">
        <v>525</v>
      </c>
      <c r="C383">
        <v>201111</v>
      </c>
      <c r="D383">
        <v>5201</v>
      </c>
      <c r="E383" t="s">
        <v>95</v>
      </c>
      <c r="F383">
        <v>52419</v>
      </c>
      <c r="G383" t="s">
        <v>31</v>
      </c>
      <c r="H383">
        <v>5</v>
      </c>
      <c r="I383" t="s">
        <v>32</v>
      </c>
      <c r="J383">
        <v>20</v>
      </c>
      <c r="K383" t="s">
        <v>33</v>
      </c>
      <c r="L383">
        <v>5240020</v>
      </c>
      <c r="M383" t="s">
        <v>34</v>
      </c>
      <c r="N383">
        <v>3600007</v>
      </c>
      <c r="O383" t="s">
        <v>35</v>
      </c>
      <c r="P383">
        <v>14577</v>
      </c>
      <c r="Q383" t="s">
        <v>159</v>
      </c>
      <c r="R383">
        <v>2004</v>
      </c>
      <c r="S383" t="s">
        <v>45</v>
      </c>
      <c r="T383">
        <v>283</v>
      </c>
      <c r="U383" t="s">
        <v>132</v>
      </c>
      <c r="V383">
        <v>524</v>
      </c>
      <c r="W383" t="s">
        <v>526</v>
      </c>
      <c r="X383" t="s">
        <v>454</v>
      </c>
      <c r="Y383" t="s">
        <v>42</v>
      </c>
      <c r="Z383">
        <v>8599.75</v>
      </c>
      <c r="AA383">
        <v>120.44</v>
      </c>
      <c r="AB383">
        <v>113.82</v>
      </c>
      <c r="AC383">
        <v>8599.75</v>
      </c>
    </row>
    <row r="384" spans="1:29">
      <c r="A384">
        <v>30000633</v>
      </c>
      <c r="B384" s="1">
        <v>40553</v>
      </c>
      <c r="C384">
        <v>201110</v>
      </c>
      <c r="D384">
        <v>4100</v>
      </c>
      <c r="E384" t="s">
        <v>125</v>
      </c>
      <c r="F384">
        <v>52419</v>
      </c>
      <c r="G384" t="s">
        <v>31</v>
      </c>
      <c r="H384">
        <v>9</v>
      </c>
      <c r="I384" t="s">
        <v>51</v>
      </c>
      <c r="J384">
        <v>54</v>
      </c>
      <c r="K384" t="s">
        <v>52</v>
      </c>
      <c r="L384">
        <v>5249054</v>
      </c>
      <c r="M384" t="s">
        <v>53</v>
      </c>
      <c r="N384">
        <v>3600007</v>
      </c>
      <c r="O384" t="s">
        <v>35</v>
      </c>
      <c r="P384">
        <v>13882</v>
      </c>
      <c r="Q384" t="s">
        <v>126</v>
      </c>
      <c r="R384" t="s">
        <v>37</v>
      </c>
      <c r="S384" t="s">
        <v>38</v>
      </c>
      <c r="T384">
        <v>5240001179</v>
      </c>
      <c r="U384" t="s">
        <v>220</v>
      </c>
      <c r="V384">
        <v>524</v>
      </c>
      <c r="W384" t="s">
        <v>616</v>
      </c>
      <c r="X384" t="s">
        <v>617</v>
      </c>
      <c r="Y384" t="s">
        <v>42</v>
      </c>
      <c r="Z384">
        <v>2850</v>
      </c>
      <c r="AA384">
        <v>36.630000000000003</v>
      </c>
      <c r="AB384">
        <v>37.04</v>
      </c>
      <c r="AC384">
        <v>2850</v>
      </c>
    </row>
    <row r="385" spans="1:29">
      <c r="A385">
        <v>30000633</v>
      </c>
      <c r="B385" s="1">
        <v>40553</v>
      </c>
      <c r="C385">
        <v>201110</v>
      </c>
      <c r="D385">
        <v>4100</v>
      </c>
      <c r="E385" t="s">
        <v>125</v>
      </c>
      <c r="F385">
        <v>52419</v>
      </c>
      <c r="G385" t="s">
        <v>31</v>
      </c>
      <c r="H385">
        <v>9</v>
      </c>
      <c r="I385" t="s">
        <v>51</v>
      </c>
      <c r="J385">
        <v>56</v>
      </c>
      <c r="K385" t="s">
        <v>60</v>
      </c>
      <c r="L385">
        <v>5249054</v>
      </c>
      <c r="M385" t="s">
        <v>53</v>
      </c>
      <c r="N385">
        <v>3600007</v>
      </c>
      <c r="O385" t="s">
        <v>35</v>
      </c>
      <c r="P385">
        <v>13882</v>
      </c>
      <c r="Q385" t="s">
        <v>126</v>
      </c>
      <c r="R385" t="s">
        <v>37</v>
      </c>
      <c r="S385" t="s">
        <v>38</v>
      </c>
      <c r="T385">
        <v>5240001179</v>
      </c>
      <c r="U385" t="s">
        <v>220</v>
      </c>
      <c r="V385">
        <v>524</v>
      </c>
      <c r="W385" t="s">
        <v>616</v>
      </c>
      <c r="X385" t="s">
        <v>617</v>
      </c>
      <c r="Y385" t="s">
        <v>42</v>
      </c>
      <c r="Z385">
        <v>150</v>
      </c>
      <c r="AA385">
        <v>1.93</v>
      </c>
      <c r="AB385">
        <v>1.95</v>
      </c>
      <c r="AC385">
        <v>150</v>
      </c>
    </row>
    <row r="386" spans="1:29">
      <c r="A386">
        <v>30000155</v>
      </c>
      <c r="B386" s="1">
        <v>40792</v>
      </c>
      <c r="C386">
        <v>201106</v>
      </c>
      <c r="D386">
        <v>5500</v>
      </c>
      <c r="E386" t="s">
        <v>150</v>
      </c>
      <c r="F386">
        <v>52419</v>
      </c>
      <c r="G386" t="s">
        <v>31</v>
      </c>
      <c r="H386">
        <v>5</v>
      </c>
      <c r="I386" t="s">
        <v>32</v>
      </c>
      <c r="J386">
        <v>20</v>
      </c>
      <c r="K386" t="s">
        <v>33</v>
      </c>
      <c r="L386">
        <v>5240020</v>
      </c>
      <c r="M386" t="s">
        <v>34</v>
      </c>
      <c r="N386">
        <v>3600007</v>
      </c>
      <c r="O386" t="s">
        <v>35</v>
      </c>
      <c r="P386">
        <v>13882</v>
      </c>
      <c r="Q386" t="s">
        <v>126</v>
      </c>
      <c r="V386">
        <v>524</v>
      </c>
      <c r="W386" t="s">
        <v>618</v>
      </c>
      <c r="X386" t="s">
        <v>619</v>
      </c>
      <c r="Y386" t="s">
        <v>42</v>
      </c>
      <c r="Z386">
        <v>12268</v>
      </c>
      <c r="AA386">
        <v>169.92</v>
      </c>
      <c r="AB386">
        <v>158.62</v>
      </c>
      <c r="AC386">
        <v>12268</v>
      </c>
    </row>
    <row r="387" spans="1:29">
      <c r="A387">
        <v>30000903</v>
      </c>
      <c r="B387" t="s">
        <v>434</v>
      </c>
      <c r="C387">
        <v>201111</v>
      </c>
      <c r="D387">
        <v>4011</v>
      </c>
      <c r="E387" t="s">
        <v>65</v>
      </c>
      <c r="F387">
        <v>52419</v>
      </c>
      <c r="G387" t="s">
        <v>31</v>
      </c>
      <c r="H387">
        <v>5</v>
      </c>
      <c r="I387" t="s">
        <v>32</v>
      </c>
      <c r="J387">
        <v>20</v>
      </c>
      <c r="K387" t="s">
        <v>33</v>
      </c>
      <c r="L387">
        <v>5240020</v>
      </c>
      <c r="M387" t="s">
        <v>34</v>
      </c>
      <c r="N387">
        <v>3600007</v>
      </c>
      <c r="O387" t="s">
        <v>35</v>
      </c>
      <c r="P387">
        <v>13881</v>
      </c>
      <c r="Q387" t="s">
        <v>36</v>
      </c>
      <c r="R387" t="s">
        <v>37</v>
      </c>
      <c r="S387" t="s">
        <v>38</v>
      </c>
      <c r="T387">
        <v>5240001154</v>
      </c>
      <c r="U387" t="s">
        <v>39</v>
      </c>
      <c r="V387">
        <v>524</v>
      </c>
      <c r="W387" t="s">
        <v>435</v>
      </c>
      <c r="X387" t="s">
        <v>454</v>
      </c>
      <c r="Y387" t="s">
        <v>42</v>
      </c>
      <c r="Z387">
        <v>15234</v>
      </c>
      <c r="AA387">
        <v>195.81</v>
      </c>
      <c r="AB387">
        <v>198</v>
      </c>
      <c r="AC387">
        <v>15234</v>
      </c>
    </row>
    <row r="388" spans="1:29">
      <c r="A388">
        <v>30000903</v>
      </c>
      <c r="B388" t="s">
        <v>367</v>
      </c>
      <c r="C388">
        <v>201111</v>
      </c>
      <c r="D388">
        <v>5201</v>
      </c>
      <c r="E388" t="s">
        <v>95</v>
      </c>
      <c r="F388">
        <v>52420</v>
      </c>
      <c r="G388" t="s">
        <v>50</v>
      </c>
      <c r="H388">
        <v>5</v>
      </c>
      <c r="I388" t="s">
        <v>32</v>
      </c>
      <c r="J388">
        <v>20</v>
      </c>
      <c r="K388" t="s">
        <v>33</v>
      </c>
      <c r="L388">
        <v>5240020</v>
      </c>
      <c r="M388" t="s">
        <v>34</v>
      </c>
      <c r="N388">
        <v>3600007</v>
      </c>
      <c r="O388" t="s">
        <v>35</v>
      </c>
      <c r="P388">
        <v>14576</v>
      </c>
      <c r="Q388" t="s">
        <v>100</v>
      </c>
      <c r="R388">
        <v>2004</v>
      </c>
      <c r="S388" t="s">
        <v>45</v>
      </c>
      <c r="T388">
        <v>298</v>
      </c>
      <c r="U388" t="s">
        <v>371</v>
      </c>
      <c r="V388">
        <v>524</v>
      </c>
      <c r="W388" t="s">
        <v>579</v>
      </c>
      <c r="X388" t="s">
        <v>454</v>
      </c>
      <c r="Y388" t="s">
        <v>42</v>
      </c>
      <c r="Z388">
        <v>73354.17</v>
      </c>
      <c r="AA388">
        <v>1027.3699999999999</v>
      </c>
      <c r="AB388">
        <v>965.11</v>
      </c>
      <c r="AC388">
        <v>73354.17</v>
      </c>
    </row>
    <row r="389" spans="1:29">
      <c r="A389">
        <v>30000903</v>
      </c>
      <c r="B389" t="s">
        <v>367</v>
      </c>
      <c r="C389">
        <v>201111</v>
      </c>
      <c r="D389">
        <v>4210</v>
      </c>
      <c r="E389" t="s">
        <v>30</v>
      </c>
      <c r="F389">
        <v>52400</v>
      </c>
      <c r="G389" t="s">
        <v>66</v>
      </c>
      <c r="H389">
        <v>5</v>
      </c>
      <c r="I389" t="s">
        <v>32</v>
      </c>
      <c r="J389">
        <v>20</v>
      </c>
      <c r="K389" t="s">
        <v>33</v>
      </c>
      <c r="L389">
        <v>5240020</v>
      </c>
      <c r="M389" t="s">
        <v>34</v>
      </c>
      <c r="N389">
        <v>3600007</v>
      </c>
      <c r="O389" t="s">
        <v>35</v>
      </c>
      <c r="P389">
        <v>13880</v>
      </c>
      <c r="Q389" t="s">
        <v>82</v>
      </c>
      <c r="R389" t="s">
        <v>37</v>
      </c>
      <c r="S389" t="s">
        <v>38</v>
      </c>
      <c r="T389">
        <v>5240001057</v>
      </c>
      <c r="U389" t="s">
        <v>85</v>
      </c>
      <c r="V389">
        <v>524</v>
      </c>
      <c r="W389" t="s">
        <v>556</v>
      </c>
      <c r="X389">
        <v>30000154</v>
      </c>
      <c r="Y389" t="s">
        <v>42</v>
      </c>
      <c r="Z389">
        <v>-2093.9</v>
      </c>
      <c r="AA389">
        <v>-29.33</v>
      </c>
      <c r="AB389">
        <v>-27.55</v>
      </c>
      <c r="AC389">
        <v>-2093.9</v>
      </c>
    </row>
    <row r="390" spans="1:29">
      <c r="A390">
        <v>30000903</v>
      </c>
      <c r="B390" t="s">
        <v>367</v>
      </c>
      <c r="C390">
        <v>201111</v>
      </c>
      <c r="D390">
        <v>4210</v>
      </c>
      <c r="E390" t="s">
        <v>30</v>
      </c>
      <c r="F390">
        <v>52400</v>
      </c>
      <c r="G390" t="s">
        <v>66</v>
      </c>
      <c r="H390">
        <v>5</v>
      </c>
      <c r="I390" t="s">
        <v>32</v>
      </c>
      <c r="J390">
        <v>20</v>
      </c>
      <c r="K390" t="s">
        <v>33</v>
      </c>
      <c r="L390">
        <v>5240020</v>
      </c>
      <c r="M390" t="s">
        <v>34</v>
      </c>
      <c r="N390">
        <v>3600007</v>
      </c>
      <c r="O390" t="s">
        <v>35</v>
      </c>
      <c r="P390">
        <v>13880</v>
      </c>
      <c r="Q390" t="s">
        <v>82</v>
      </c>
      <c r="R390" t="s">
        <v>37</v>
      </c>
      <c r="S390" t="s">
        <v>38</v>
      </c>
      <c r="T390">
        <v>5240001299</v>
      </c>
      <c r="U390" t="s">
        <v>92</v>
      </c>
      <c r="V390">
        <v>524</v>
      </c>
      <c r="W390" t="s">
        <v>556</v>
      </c>
      <c r="X390">
        <v>30000154</v>
      </c>
      <c r="Y390" t="s">
        <v>42</v>
      </c>
      <c r="Z390">
        <v>-4858.05</v>
      </c>
      <c r="AA390">
        <v>-68.040000000000006</v>
      </c>
      <c r="AB390">
        <v>-63.92</v>
      </c>
      <c r="AC390">
        <v>-4858.05</v>
      </c>
    </row>
    <row r="391" spans="1:29">
      <c r="A391">
        <v>30000903</v>
      </c>
      <c r="B391" t="s">
        <v>482</v>
      </c>
      <c r="C391">
        <v>201111</v>
      </c>
      <c r="D391">
        <v>4011</v>
      </c>
      <c r="E391" t="s">
        <v>65</v>
      </c>
      <c r="F391">
        <v>52400</v>
      </c>
      <c r="G391" t="s">
        <v>66</v>
      </c>
      <c r="H391">
        <v>5</v>
      </c>
      <c r="I391" t="s">
        <v>32</v>
      </c>
      <c r="J391">
        <v>20</v>
      </c>
      <c r="K391" t="s">
        <v>33</v>
      </c>
      <c r="L391">
        <v>5240020</v>
      </c>
      <c r="M391" t="s">
        <v>34</v>
      </c>
      <c r="N391">
        <v>3600007</v>
      </c>
      <c r="O391" t="s">
        <v>35</v>
      </c>
      <c r="P391">
        <v>13880</v>
      </c>
      <c r="Q391" t="s">
        <v>82</v>
      </c>
      <c r="R391" t="s">
        <v>37</v>
      </c>
      <c r="S391" t="s">
        <v>38</v>
      </c>
      <c r="T391">
        <v>5240001297</v>
      </c>
      <c r="U391" t="s">
        <v>70</v>
      </c>
      <c r="V391">
        <v>524</v>
      </c>
      <c r="W391" t="s">
        <v>483</v>
      </c>
      <c r="X391">
        <v>30000208</v>
      </c>
      <c r="Y391" t="s">
        <v>42</v>
      </c>
      <c r="Z391">
        <v>-6135</v>
      </c>
      <c r="AA391">
        <v>-86.23</v>
      </c>
      <c r="AB391">
        <v>-80.87</v>
      </c>
      <c r="AC391">
        <v>-6135</v>
      </c>
    </row>
    <row r="392" spans="1:29">
      <c r="A392">
        <v>30000903</v>
      </c>
      <c r="B392" t="s">
        <v>525</v>
      </c>
      <c r="C392">
        <v>201111</v>
      </c>
      <c r="D392">
        <v>5201</v>
      </c>
      <c r="E392" t="s">
        <v>95</v>
      </c>
      <c r="F392">
        <v>52419</v>
      </c>
      <c r="G392" t="s">
        <v>31</v>
      </c>
      <c r="H392">
        <v>5</v>
      </c>
      <c r="I392" t="s">
        <v>32</v>
      </c>
      <c r="J392">
        <v>20</v>
      </c>
      <c r="K392" t="s">
        <v>33</v>
      </c>
      <c r="L392">
        <v>5240020</v>
      </c>
      <c r="M392" t="s">
        <v>34</v>
      </c>
      <c r="N392">
        <v>3600007</v>
      </c>
      <c r="O392" t="s">
        <v>35</v>
      </c>
      <c r="P392">
        <v>13885</v>
      </c>
      <c r="Q392" t="s">
        <v>575</v>
      </c>
      <c r="R392">
        <v>2004</v>
      </c>
      <c r="S392" t="s">
        <v>45</v>
      </c>
      <c r="T392">
        <v>283</v>
      </c>
      <c r="U392" t="s">
        <v>132</v>
      </c>
      <c r="V392">
        <v>524</v>
      </c>
      <c r="W392" t="s">
        <v>526</v>
      </c>
      <c r="X392">
        <v>30000155</v>
      </c>
      <c r="Y392" t="s">
        <v>42</v>
      </c>
      <c r="Z392">
        <v>-166348.32</v>
      </c>
      <c r="AA392">
        <v>-2329.81</v>
      </c>
      <c r="AB392">
        <v>-2201.67</v>
      </c>
      <c r="AC392">
        <v>-166348.32</v>
      </c>
    </row>
    <row r="393" spans="1:29">
      <c r="A393">
        <v>30000747</v>
      </c>
      <c r="B393" t="s">
        <v>494</v>
      </c>
      <c r="C393">
        <v>201111</v>
      </c>
      <c r="D393">
        <v>5201</v>
      </c>
      <c r="E393" t="s">
        <v>95</v>
      </c>
      <c r="F393">
        <v>52420</v>
      </c>
      <c r="G393" t="s">
        <v>50</v>
      </c>
      <c r="H393">
        <v>5</v>
      </c>
      <c r="I393" t="s">
        <v>32</v>
      </c>
      <c r="J393">
        <v>20</v>
      </c>
      <c r="K393" t="s">
        <v>33</v>
      </c>
      <c r="L393">
        <v>5240020</v>
      </c>
      <c r="M393" t="s">
        <v>34</v>
      </c>
      <c r="N393">
        <v>3600007</v>
      </c>
      <c r="O393" t="s">
        <v>35</v>
      </c>
      <c r="P393">
        <v>14575</v>
      </c>
      <c r="Q393" t="s">
        <v>223</v>
      </c>
      <c r="R393">
        <v>2004</v>
      </c>
      <c r="S393" t="s">
        <v>45</v>
      </c>
      <c r="T393">
        <v>297</v>
      </c>
      <c r="U393" t="s">
        <v>452</v>
      </c>
      <c r="V393">
        <v>524</v>
      </c>
      <c r="W393" t="s">
        <v>620</v>
      </c>
      <c r="X393" t="s">
        <v>621</v>
      </c>
      <c r="Y393" t="s">
        <v>42</v>
      </c>
      <c r="Z393">
        <v>2900</v>
      </c>
      <c r="AA393">
        <v>36.43</v>
      </c>
      <c r="AB393">
        <v>35.799999999999997</v>
      </c>
      <c r="AC393">
        <v>2900</v>
      </c>
    </row>
    <row r="394" spans="1:29">
      <c r="A394">
        <v>30000458</v>
      </c>
      <c r="B394" t="s">
        <v>374</v>
      </c>
      <c r="C394">
        <v>201109</v>
      </c>
      <c r="D394">
        <v>4011</v>
      </c>
      <c r="E394" t="s">
        <v>65</v>
      </c>
      <c r="F394">
        <v>52400</v>
      </c>
      <c r="G394" t="s">
        <v>66</v>
      </c>
      <c r="H394">
        <v>5</v>
      </c>
      <c r="I394" t="s">
        <v>32</v>
      </c>
      <c r="J394">
        <v>20</v>
      </c>
      <c r="K394" t="s">
        <v>33</v>
      </c>
      <c r="L394">
        <v>5240020</v>
      </c>
      <c r="M394" t="s">
        <v>34</v>
      </c>
      <c r="N394">
        <v>3600007</v>
      </c>
      <c r="O394" t="s">
        <v>35</v>
      </c>
      <c r="P394">
        <v>13881</v>
      </c>
      <c r="Q394" t="s">
        <v>36</v>
      </c>
      <c r="R394" t="s">
        <v>37</v>
      </c>
      <c r="S394" t="s">
        <v>38</v>
      </c>
      <c r="T394">
        <v>5240001212</v>
      </c>
      <c r="U394" t="s">
        <v>114</v>
      </c>
      <c r="V394">
        <v>524</v>
      </c>
      <c r="W394" t="s">
        <v>375</v>
      </c>
      <c r="X394">
        <v>1089</v>
      </c>
      <c r="Y394" t="s">
        <v>42</v>
      </c>
      <c r="Z394">
        <v>9205.6200000000008</v>
      </c>
      <c r="AA394">
        <v>125.25</v>
      </c>
      <c r="AB394">
        <v>121.26</v>
      </c>
      <c r="AC394">
        <v>9205.6200000000008</v>
      </c>
    </row>
    <row r="395" spans="1:29">
      <c r="A395">
        <v>30000155</v>
      </c>
      <c r="B395" t="s">
        <v>525</v>
      </c>
      <c r="C395">
        <v>201106</v>
      </c>
      <c r="D395">
        <v>5201</v>
      </c>
      <c r="E395" t="s">
        <v>95</v>
      </c>
      <c r="F395">
        <v>52419</v>
      </c>
      <c r="G395" t="s">
        <v>31</v>
      </c>
      <c r="H395">
        <v>5</v>
      </c>
      <c r="I395" t="s">
        <v>32</v>
      </c>
      <c r="J395">
        <v>20</v>
      </c>
      <c r="K395" t="s">
        <v>33</v>
      </c>
      <c r="L395">
        <v>5240020</v>
      </c>
      <c r="M395" t="s">
        <v>34</v>
      </c>
      <c r="N395">
        <v>3600007</v>
      </c>
      <c r="O395" t="s">
        <v>35</v>
      </c>
      <c r="P395">
        <v>13884</v>
      </c>
      <c r="Q395" t="s">
        <v>543</v>
      </c>
      <c r="R395">
        <v>2004</v>
      </c>
      <c r="S395" t="s">
        <v>45</v>
      </c>
      <c r="T395">
        <v>283</v>
      </c>
      <c r="U395" t="s">
        <v>132</v>
      </c>
      <c r="V395">
        <v>524</v>
      </c>
      <c r="W395" t="s">
        <v>526</v>
      </c>
      <c r="X395" t="s">
        <v>622</v>
      </c>
      <c r="Y395" t="s">
        <v>42</v>
      </c>
      <c r="Z395">
        <v>100044.75</v>
      </c>
      <c r="AA395">
        <v>1401.19</v>
      </c>
      <c r="AB395">
        <v>1324.13</v>
      </c>
      <c r="AC395">
        <v>100044.75</v>
      </c>
    </row>
    <row r="396" spans="1:29">
      <c r="A396">
        <v>30000903</v>
      </c>
      <c r="B396" t="s">
        <v>525</v>
      </c>
      <c r="C396">
        <v>201111</v>
      </c>
      <c r="D396">
        <v>5201</v>
      </c>
      <c r="E396" t="s">
        <v>95</v>
      </c>
      <c r="F396">
        <v>52419</v>
      </c>
      <c r="G396" t="s">
        <v>31</v>
      </c>
      <c r="H396">
        <v>5</v>
      </c>
      <c r="I396" t="s">
        <v>32</v>
      </c>
      <c r="J396">
        <v>20</v>
      </c>
      <c r="K396" t="s">
        <v>33</v>
      </c>
      <c r="L396">
        <v>5240020</v>
      </c>
      <c r="M396" t="s">
        <v>34</v>
      </c>
      <c r="N396">
        <v>3600007</v>
      </c>
      <c r="O396" t="s">
        <v>35</v>
      </c>
      <c r="P396">
        <v>14572</v>
      </c>
      <c r="Q396" t="s">
        <v>104</v>
      </c>
      <c r="R396">
        <v>2004</v>
      </c>
      <c r="S396" t="s">
        <v>45</v>
      </c>
      <c r="T396">
        <v>283</v>
      </c>
      <c r="U396" t="s">
        <v>132</v>
      </c>
      <c r="V396">
        <v>524</v>
      </c>
      <c r="W396" t="s">
        <v>526</v>
      </c>
      <c r="X396" t="s">
        <v>454</v>
      </c>
      <c r="Y396" t="s">
        <v>42</v>
      </c>
      <c r="Z396">
        <v>37392.32</v>
      </c>
      <c r="AA396">
        <v>523.70000000000005</v>
      </c>
      <c r="AB396">
        <v>494.9</v>
      </c>
      <c r="AC396">
        <v>37392.32</v>
      </c>
    </row>
    <row r="397" spans="1:29">
      <c r="A397">
        <v>30000903</v>
      </c>
      <c r="B397" t="s">
        <v>448</v>
      </c>
      <c r="C397">
        <v>201111</v>
      </c>
      <c r="D397">
        <v>5201</v>
      </c>
      <c r="E397" t="s">
        <v>95</v>
      </c>
      <c r="F397">
        <v>52419</v>
      </c>
      <c r="G397" t="s">
        <v>31</v>
      </c>
      <c r="H397">
        <v>5</v>
      </c>
      <c r="I397" t="s">
        <v>32</v>
      </c>
      <c r="J397">
        <v>20</v>
      </c>
      <c r="K397" t="s">
        <v>33</v>
      </c>
      <c r="L397">
        <v>5240020</v>
      </c>
      <c r="M397" t="s">
        <v>34</v>
      </c>
      <c r="N397">
        <v>3600007</v>
      </c>
      <c r="O397" t="s">
        <v>35</v>
      </c>
      <c r="P397">
        <v>14572</v>
      </c>
      <c r="Q397" t="s">
        <v>104</v>
      </c>
      <c r="R397">
        <v>2004</v>
      </c>
      <c r="S397" t="s">
        <v>45</v>
      </c>
      <c r="T397">
        <v>284</v>
      </c>
      <c r="U397" t="s">
        <v>101</v>
      </c>
      <c r="V397">
        <v>524</v>
      </c>
      <c r="W397" t="s">
        <v>557</v>
      </c>
      <c r="X397" t="s">
        <v>454</v>
      </c>
      <c r="Y397" t="s">
        <v>42</v>
      </c>
      <c r="Z397">
        <v>146521</v>
      </c>
      <c r="AA397">
        <v>2059.33</v>
      </c>
      <c r="AB397">
        <v>1941.74</v>
      </c>
      <c r="AC397">
        <v>146521</v>
      </c>
    </row>
    <row r="398" spans="1:29">
      <c r="A398">
        <v>30000748</v>
      </c>
      <c r="B398" t="s">
        <v>395</v>
      </c>
      <c r="C398">
        <v>201111</v>
      </c>
      <c r="D398">
        <v>7400</v>
      </c>
      <c r="E398" t="s">
        <v>259</v>
      </c>
      <c r="F398">
        <v>52419</v>
      </c>
      <c r="G398" t="s">
        <v>31</v>
      </c>
      <c r="H398">
        <v>9</v>
      </c>
      <c r="I398" t="s">
        <v>51</v>
      </c>
      <c r="J398">
        <v>54</v>
      </c>
      <c r="K398" t="s">
        <v>52</v>
      </c>
      <c r="L398">
        <v>5249054</v>
      </c>
      <c r="M398" t="s">
        <v>53</v>
      </c>
      <c r="N398">
        <v>3600007</v>
      </c>
      <c r="O398" t="s">
        <v>35</v>
      </c>
      <c r="P398">
        <v>13883</v>
      </c>
      <c r="Q398" t="s">
        <v>54</v>
      </c>
      <c r="R398" t="s">
        <v>260</v>
      </c>
      <c r="S398" t="s">
        <v>261</v>
      </c>
      <c r="T398">
        <v>52404</v>
      </c>
      <c r="U398" t="s">
        <v>623</v>
      </c>
      <c r="V398">
        <v>524</v>
      </c>
      <c r="W398" t="s">
        <v>624</v>
      </c>
      <c r="X398" t="s">
        <v>625</v>
      </c>
      <c r="Y398" t="s">
        <v>42</v>
      </c>
      <c r="Z398">
        <v>190</v>
      </c>
      <c r="AA398">
        <v>2.38</v>
      </c>
      <c r="AB398">
        <v>2.34</v>
      </c>
      <c r="AC398">
        <v>190</v>
      </c>
    </row>
    <row r="399" spans="1:29">
      <c r="A399">
        <v>30000748</v>
      </c>
      <c r="B399" t="s">
        <v>395</v>
      </c>
      <c r="C399">
        <v>201111</v>
      </c>
      <c r="D399">
        <v>7400</v>
      </c>
      <c r="E399" t="s">
        <v>259</v>
      </c>
      <c r="F399">
        <v>52419</v>
      </c>
      <c r="G399" t="s">
        <v>31</v>
      </c>
      <c r="H399">
        <v>9</v>
      </c>
      <c r="I399" t="s">
        <v>51</v>
      </c>
      <c r="J399">
        <v>56</v>
      </c>
      <c r="K399" t="s">
        <v>60</v>
      </c>
      <c r="L399">
        <v>5249054</v>
      </c>
      <c r="M399" t="s">
        <v>53</v>
      </c>
      <c r="N399">
        <v>3600007</v>
      </c>
      <c r="O399" t="s">
        <v>35</v>
      </c>
      <c r="P399">
        <v>13883</v>
      </c>
      <c r="Q399" t="s">
        <v>54</v>
      </c>
      <c r="R399" t="s">
        <v>260</v>
      </c>
      <c r="S399" t="s">
        <v>261</v>
      </c>
      <c r="T399">
        <v>52404</v>
      </c>
      <c r="U399" t="s">
        <v>623</v>
      </c>
      <c r="V399">
        <v>524</v>
      </c>
      <c r="W399" t="s">
        <v>624</v>
      </c>
      <c r="X399" t="s">
        <v>625</v>
      </c>
      <c r="Y399" t="s">
        <v>42</v>
      </c>
      <c r="Z399">
        <v>10</v>
      </c>
      <c r="AA399">
        <v>0.13</v>
      </c>
      <c r="AB399">
        <v>0.12</v>
      </c>
      <c r="AC399">
        <v>10</v>
      </c>
    </row>
    <row r="400" spans="1:29">
      <c r="A400">
        <v>30000903</v>
      </c>
      <c r="B400" t="s">
        <v>525</v>
      </c>
      <c r="C400">
        <v>201111</v>
      </c>
      <c r="D400">
        <v>5201</v>
      </c>
      <c r="E400" t="s">
        <v>95</v>
      </c>
      <c r="F400">
        <v>52419</v>
      </c>
      <c r="G400" t="s">
        <v>31</v>
      </c>
      <c r="H400">
        <v>5</v>
      </c>
      <c r="I400" t="s">
        <v>32</v>
      </c>
      <c r="J400">
        <v>20</v>
      </c>
      <c r="K400" t="s">
        <v>33</v>
      </c>
      <c r="L400">
        <v>5240020</v>
      </c>
      <c r="M400" t="s">
        <v>34</v>
      </c>
      <c r="N400">
        <v>3600007</v>
      </c>
      <c r="O400" t="s">
        <v>35</v>
      </c>
      <c r="P400">
        <v>14573</v>
      </c>
      <c r="Q400" t="s">
        <v>96</v>
      </c>
      <c r="R400">
        <v>2004</v>
      </c>
      <c r="S400" t="s">
        <v>45</v>
      </c>
      <c r="T400">
        <v>283</v>
      </c>
      <c r="U400" t="s">
        <v>132</v>
      </c>
      <c r="V400">
        <v>524</v>
      </c>
      <c r="W400" t="s">
        <v>526</v>
      </c>
      <c r="X400" t="s">
        <v>454</v>
      </c>
      <c r="Y400" t="s">
        <v>42</v>
      </c>
      <c r="Z400">
        <v>27745</v>
      </c>
      <c r="AA400">
        <v>388.59</v>
      </c>
      <c r="AB400">
        <v>367.22</v>
      </c>
      <c r="AC400">
        <v>27745</v>
      </c>
    </row>
    <row r="401" spans="1:29">
      <c r="A401">
        <v>30000903</v>
      </c>
      <c r="B401" t="s">
        <v>434</v>
      </c>
      <c r="C401">
        <v>201111</v>
      </c>
      <c r="D401">
        <v>4011</v>
      </c>
      <c r="E401" t="s">
        <v>65</v>
      </c>
      <c r="F401">
        <v>52419</v>
      </c>
      <c r="G401" t="s">
        <v>31</v>
      </c>
      <c r="H401">
        <v>5</v>
      </c>
      <c r="I401" t="s">
        <v>32</v>
      </c>
      <c r="J401">
        <v>20</v>
      </c>
      <c r="K401" t="s">
        <v>33</v>
      </c>
      <c r="L401">
        <v>5240020</v>
      </c>
      <c r="M401" t="s">
        <v>34</v>
      </c>
      <c r="N401">
        <v>3600007</v>
      </c>
      <c r="O401" t="s">
        <v>35</v>
      </c>
      <c r="P401">
        <v>13880</v>
      </c>
      <c r="Q401" t="s">
        <v>82</v>
      </c>
      <c r="R401" t="s">
        <v>37</v>
      </c>
      <c r="S401" t="s">
        <v>38</v>
      </c>
      <c r="T401">
        <v>5240001154</v>
      </c>
      <c r="U401" t="s">
        <v>39</v>
      </c>
      <c r="V401">
        <v>524</v>
      </c>
      <c r="W401" t="s">
        <v>435</v>
      </c>
      <c r="X401">
        <v>30000633</v>
      </c>
      <c r="Y401" t="s">
        <v>42</v>
      </c>
      <c r="Z401">
        <v>-15234</v>
      </c>
      <c r="AA401">
        <v>-195.81</v>
      </c>
      <c r="AB401">
        <v>-198</v>
      </c>
      <c r="AC401">
        <v>-15234</v>
      </c>
    </row>
    <row r="402" spans="1:29">
      <c r="A402">
        <v>30000607</v>
      </c>
      <c r="B402" t="s">
        <v>491</v>
      </c>
      <c r="C402">
        <v>201110</v>
      </c>
      <c r="D402">
        <v>5201</v>
      </c>
      <c r="E402" t="s">
        <v>95</v>
      </c>
      <c r="F402">
        <v>52417</v>
      </c>
      <c r="G402" t="s">
        <v>193</v>
      </c>
      <c r="H402">
        <v>5</v>
      </c>
      <c r="I402" t="s">
        <v>32</v>
      </c>
      <c r="J402">
        <v>20</v>
      </c>
      <c r="K402" t="s">
        <v>33</v>
      </c>
      <c r="L402">
        <v>5240020</v>
      </c>
      <c r="M402" t="s">
        <v>34</v>
      </c>
      <c r="N402">
        <v>3600007</v>
      </c>
      <c r="O402" t="s">
        <v>35</v>
      </c>
      <c r="P402">
        <v>14577</v>
      </c>
      <c r="Q402" t="s">
        <v>159</v>
      </c>
      <c r="R402">
        <v>2004</v>
      </c>
      <c r="S402" t="s">
        <v>45</v>
      </c>
      <c r="T402">
        <v>286</v>
      </c>
      <c r="U402" t="s">
        <v>196</v>
      </c>
      <c r="V402">
        <v>524</v>
      </c>
      <c r="W402" t="s">
        <v>492</v>
      </c>
      <c r="X402" t="s">
        <v>493</v>
      </c>
      <c r="Y402" t="s">
        <v>42</v>
      </c>
      <c r="Z402">
        <v>6601</v>
      </c>
      <c r="AA402">
        <v>84.63</v>
      </c>
      <c r="AB402">
        <v>85.58</v>
      </c>
      <c r="AC402">
        <v>6601</v>
      </c>
    </row>
    <row r="403" spans="1:29">
      <c r="A403">
        <v>30000903</v>
      </c>
      <c r="B403" t="s">
        <v>367</v>
      </c>
      <c r="C403">
        <v>201111</v>
      </c>
      <c r="D403">
        <v>4210</v>
      </c>
      <c r="E403" t="s">
        <v>30</v>
      </c>
      <c r="F403">
        <v>52400</v>
      </c>
      <c r="G403" t="s">
        <v>66</v>
      </c>
      <c r="H403">
        <v>5</v>
      </c>
      <c r="I403" t="s">
        <v>32</v>
      </c>
      <c r="J403">
        <v>20</v>
      </c>
      <c r="K403" t="s">
        <v>33</v>
      </c>
      <c r="L403">
        <v>5240020</v>
      </c>
      <c r="M403" t="s">
        <v>34</v>
      </c>
      <c r="N403">
        <v>3600007</v>
      </c>
      <c r="O403" t="s">
        <v>35</v>
      </c>
      <c r="P403">
        <v>13881</v>
      </c>
      <c r="Q403" t="s">
        <v>36</v>
      </c>
      <c r="R403" t="s">
        <v>37</v>
      </c>
      <c r="S403" t="s">
        <v>38</v>
      </c>
      <c r="T403">
        <v>5240001296</v>
      </c>
      <c r="U403" t="s">
        <v>74</v>
      </c>
      <c r="V403">
        <v>524</v>
      </c>
      <c r="W403" t="s">
        <v>556</v>
      </c>
      <c r="X403" t="s">
        <v>454</v>
      </c>
      <c r="Y403" t="s">
        <v>42</v>
      </c>
      <c r="Z403">
        <v>1002.65</v>
      </c>
      <c r="AA403">
        <v>14.04</v>
      </c>
      <c r="AB403">
        <v>13.19</v>
      </c>
      <c r="AC403">
        <v>1002.65</v>
      </c>
    </row>
    <row r="404" spans="1:29">
      <c r="A404">
        <v>30000458</v>
      </c>
      <c r="B404" t="s">
        <v>374</v>
      </c>
      <c r="C404">
        <v>201109</v>
      </c>
      <c r="D404">
        <v>4010</v>
      </c>
      <c r="E404" t="s">
        <v>81</v>
      </c>
      <c r="F404">
        <v>52400</v>
      </c>
      <c r="G404" t="s">
        <v>66</v>
      </c>
      <c r="H404">
        <v>9</v>
      </c>
      <c r="I404" t="s">
        <v>51</v>
      </c>
      <c r="J404">
        <v>59</v>
      </c>
      <c r="K404" t="s">
        <v>91</v>
      </c>
      <c r="L404">
        <v>5249059</v>
      </c>
      <c r="M404" t="s">
        <v>91</v>
      </c>
      <c r="N404">
        <v>3600007</v>
      </c>
      <c r="O404" t="s">
        <v>35</v>
      </c>
      <c r="P404">
        <v>13880</v>
      </c>
      <c r="Q404" t="s">
        <v>82</v>
      </c>
      <c r="R404" t="s">
        <v>37</v>
      </c>
      <c r="S404" t="s">
        <v>38</v>
      </c>
      <c r="T404">
        <v>5240001299</v>
      </c>
      <c r="U404" t="s">
        <v>92</v>
      </c>
      <c r="V404">
        <v>524</v>
      </c>
      <c r="W404" t="s">
        <v>375</v>
      </c>
      <c r="X404">
        <v>1089</v>
      </c>
      <c r="Y404" t="s">
        <v>42</v>
      </c>
      <c r="Z404">
        <v>16305</v>
      </c>
      <c r="AA404">
        <v>221.84</v>
      </c>
      <c r="AB404">
        <v>214.76</v>
      </c>
      <c r="AC404">
        <v>16305</v>
      </c>
    </row>
    <row r="405" spans="1:29">
      <c r="A405">
        <v>30000480</v>
      </c>
      <c r="B405" t="s">
        <v>388</v>
      </c>
      <c r="C405">
        <v>201109</v>
      </c>
      <c r="D405">
        <v>5201</v>
      </c>
      <c r="E405" t="s">
        <v>95</v>
      </c>
      <c r="F405">
        <v>52417</v>
      </c>
      <c r="G405" t="s">
        <v>193</v>
      </c>
      <c r="H405">
        <v>5</v>
      </c>
      <c r="I405" t="s">
        <v>32</v>
      </c>
      <c r="J405">
        <v>20</v>
      </c>
      <c r="K405" t="s">
        <v>33</v>
      </c>
      <c r="L405">
        <v>5240020</v>
      </c>
      <c r="M405" t="s">
        <v>34</v>
      </c>
      <c r="N405">
        <v>3600007</v>
      </c>
      <c r="O405" t="s">
        <v>35</v>
      </c>
      <c r="P405">
        <v>13880</v>
      </c>
      <c r="Q405" t="s">
        <v>82</v>
      </c>
      <c r="R405">
        <v>2004</v>
      </c>
      <c r="S405" t="s">
        <v>45</v>
      </c>
      <c r="T405">
        <v>286</v>
      </c>
      <c r="U405" t="s">
        <v>196</v>
      </c>
      <c r="V405">
        <v>524</v>
      </c>
      <c r="W405" t="s">
        <v>592</v>
      </c>
      <c r="X405" t="s">
        <v>593</v>
      </c>
      <c r="Y405" t="s">
        <v>42</v>
      </c>
      <c r="Z405">
        <v>-150285</v>
      </c>
      <c r="AA405">
        <v>-2044.69</v>
      </c>
      <c r="AB405">
        <v>-1979.46</v>
      </c>
      <c r="AC405">
        <v>-150285</v>
      </c>
    </row>
    <row r="406" spans="1:29">
      <c r="A406">
        <v>30000151</v>
      </c>
      <c r="B406" t="s">
        <v>367</v>
      </c>
      <c r="C406">
        <v>201106</v>
      </c>
      <c r="D406">
        <v>4011</v>
      </c>
      <c r="E406" t="s">
        <v>65</v>
      </c>
      <c r="F406">
        <v>52400</v>
      </c>
      <c r="G406" t="s">
        <v>66</v>
      </c>
      <c r="H406">
        <v>5</v>
      </c>
      <c r="I406" t="s">
        <v>32</v>
      </c>
      <c r="J406">
        <v>20</v>
      </c>
      <c r="K406" t="s">
        <v>33</v>
      </c>
      <c r="L406">
        <v>5240020</v>
      </c>
      <c r="M406" t="s">
        <v>34</v>
      </c>
      <c r="N406">
        <v>3600007</v>
      </c>
      <c r="O406" t="s">
        <v>35</v>
      </c>
      <c r="P406">
        <v>13880</v>
      </c>
      <c r="Q406" t="s">
        <v>82</v>
      </c>
      <c r="R406" t="s">
        <v>37</v>
      </c>
      <c r="S406" t="s">
        <v>38</v>
      </c>
      <c r="T406">
        <v>5240001203</v>
      </c>
      <c r="U406" t="s">
        <v>67</v>
      </c>
      <c r="V406">
        <v>524</v>
      </c>
      <c r="W406" t="s">
        <v>524</v>
      </c>
      <c r="X406">
        <v>676</v>
      </c>
      <c r="Y406" t="s">
        <v>42</v>
      </c>
      <c r="Z406">
        <v>2780.56</v>
      </c>
      <c r="AA406">
        <v>38.94</v>
      </c>
      <c r="AB406">
        <v>36.58</v>
      </c>
      <c r="AC406">
        <v>2780.56</v>
      </c>
    </row>
    <row r="407" spans="1:29">
      <c r="A407">
        <v>10009455</v>
      </c>
      <c r="B407" t="s">
        <v>380</v>
      </c>
      <c r="C407">
        <v>201112</v>
      </c>
      <c r="D407">
        <v>5500</v>
      </c>
      <c r="E407" t="s">
        <v>150</v>
      </c>
      <c r="F407">
        <v>52400</v>
      </c>
      <c r="G407" t="s">
        <v>66</v>
      </c>
      <c r="H407">
        <v>9</v>
      </c>
      <c r="I407" t="s">
        <v>51</v>
      </c>
      <c r="J407">
        <v>51</v>
      </c>
      <c r="K407" t="s">
        <v>626</v>
      </c>
      <c r="L407">
        <v>5249051</v>
      </c>
      <c r="M407" t="s">
        <v>627</v>
      </c>
      <c r="N407">
        <v>3600007</v>
      </c>
      <c r="O407" t="s">
        <v>35</v>
      </c>
      <c r="P407">
        <v>13882</v>
      </c>
      <c r="Q407" t="s">
        <v>126</v>
      </c>
      <c r="V407">
        <v>524</v>
      </c>
      <c r="W407" t="s">
        <v>628</v>
      </c>
      <c r="Y407" t="s">
        <v>42</v>
      </c>
      <c r="Z407">
        <v>18084</v>
      </c>
      <c r="AA407">
        <v>219.73</v>
      </c>
      <c r="AB407">
        <v>220.13</v>
      </c>
      <c r="AC407">
        <v>18084</v>
      </c>
    </row>
    <row r="408" spans="1:29">
      <c r="A408">
        <v>30000903</v>
      </c>
      <c r="B408" t="s">
        <v>388</v>
      </c>
      <c r="C408">
        <v>201111</v>
      </c>
      <c r="D408">
        <v>4010</v>
      </c>
      <c r="E408" t="s">
        <v>81</v>
      </c>
      <c r="F408">
        <v>52419</v>
      </c>
      <c r="G408" t="s">
        <v>31</v>
      </c>
      <c r="H408">
        <v>10</v>
      </c>
      <c r="I408" t="s">
        <v>115</v>
      </c>
      <c r="J408">
        <v>52</v>
      </c>
      <c r="K408" t="s">
        <v>116</v>
      </c>
      <c r="L408">
        <v>5249052</v>
      </c>
      <c r="M408" t="s">
        <v>116</v>
      </c>
      <c r="N408">
        <v>3600007</v>
      </c>
      <c r="O408" t="s">
        <v>35</v>
      </c>
      <c r="P408">
        <v>13882</v>
      </c>
      <c r="Q408" t="s">
        <v>126</v>
      </c>
      <c r="R408" t="s">
        <v>37</v>
      </c>
      <c r="S408" t="s">
        <v>38</v>
      </c>
      <c r="T408">
        <v>5240001154</v>
      </c>
      <c r="U408" t="s">
        <v>39</v>
      </c>
      <c r="V408">
        <v>524</v>
      </c>
      <c r="W408" t="s">
        <v>436</v>
      </c>
      <c r="X408">
        <v>30000484</v>
      </c>
      <c r="Y408" t="s">
        <v>42</v>
      </c>
      <c r="Z408">
        <v>-900</v>
      </c>
      <c r="AA408">
        <v>-12.24</v>
      </c>
      <c r="AB408">
        <v>-11.85</v>
      </c>
      <c r="AC408">
        <v>-900</v>
      </c>
    </row>
    <row r="409" spans="1:29">
      <c r="A409">
        <v>30000903</v>
      </c>
      <c r="B409" t="s">
        <v>482</v>
      </c>
      <c r="C409">
        <v>201111</v>
      </c>
      <c r="D409">
        <v>4011</v>
      </c>
      <c r="E409" t="s">
        <v>65</v>
      </c>
      <c r="F409">
        <v>52400</v>
      </c>
      <c r="G409" t="s">
        <v>66</v>
      </c>
      <c r="H409">
        <v>5</v>
      </c>
      <c r="I409" t="s">
        <v>32</v>
      </c>
      <c r="J409">
        <v>20</v>
      </c>
      <c r="K409" t="s">
        <v>33</v>
      </c>
      <c r="L409">
        <v>5240020</v>
      </c>
      <c r="M409" t="s">
        <v>34</v>
      </c>
      <c r="N409">
        <v>3600007</v>
      </c>
      <c r="O409" t="s">
        <v>35</v>
      </c>
      <c r="P409">
        <v>13880</v>
      </c>
      <c r="Q409" t="s">
        <v>82</v>
      </c>
      <c r="R409" t="s">
        <v>37</v>
      </c>
      <c r="S409" t="s">
        <v>38</v>
      </c>
      <c r="T409">
        <v>5240001296</v>
      </c>
      <c r="U409" t="s">
        <v>74</v>
      </c>
      <c r="V409">
        <v>524</v>
      </c>
      <c r="W409" t="s">
        <v>483</v>
      </c>
      <c r="X409">
        <v>30000208</v>
      </c>
      <c r="Y409" t="s">
        <v>42</v>
      </c>
      <c r="Z409">
        <v>-887.11</v>
      </c>
      <c r="AA409">
        <v>-12.47</v>
      </c>
      <c r="AB409">
        <v>-11.69</v>
      </c>
      <c r="AC409">
        <v>-887.11</v>
      </c>
    </row>
    <row r="410" spans="1:29">
      <c r="A410">
        <v>30000903</v>
      </c>
      <c r="B410" t="s">
        <v>367</v>
      </c>
      <c r="C410">
        <v>201111</v>
      </c>
      <c r="D410">
        <v>4011</v>
      </c>
      <c r="E410" t="s">
        <v>65</v>
      </c>
      <c r="F410">
        <v>52400</v>
      </c>
      <c r="G410" t="s">
        <v>66</v>
      </c>
      <c r="H410">
        <v>5</v>
      </c>
      <c r="I410" t="s">
        <v>32</v>
      </c>
      <c r="J410">
        <v>20</v>
      </c>
      <c r="K410" t="s">
        <v>33</v>
      </c>
      <c r="L410">
        <v>5240020</v>
      </c>
      <c r="M410" t="s">
        <v>34</v>
      </c>
      <c r="N410">
        <v>3600007</v>
      </c>
      <c r="O410" t="s">
        <v>35</v>
      </c>
      <c r="P410">
        <v>13880</v>
      </c>
      <c r="Q410" t="s">
        <v>82</v>
      </c>
      <c r="R410" t="s">
        <v>37</v>
      </c>
      <c r="S410" t="s">
        <v>38</v>
      </c>
      <c r="T410">
        <v>5240001296</v>
      </c>
      <c r="U410" t="s">
        <v>74</v>
      </c>
      <c r="V410">
        <v>524</v>
      </c>
      <c r="W410" t="s">
        <v>524</v>
      </c>
      <c r="X410">
        <v>30000151</v>
      </c>
      <c r="Y410" t="s">
        <v>42</v>
      </c>
      <c r="Z410">
        <v>-887.11</v>
      </c>
      <c r="AA410">
        <v>-12.42</v>
      </c>
      <c r="AB410">
        <v>-11.67</v>
      </c>
      <c r="AC410">
        <v>-887.11</v>
      </c>
    </row>
    <row r="411" spans="1:29">
      <c r="A411">
        <v>30000651</v>
      </c>
      <c r="B411" t="s">
        <v>418</v>
      </c>
      <c r="C411">
        <v>201110</v>
      </c>
      <c r="D411">
        <v>4011</v>
      </c>
      <c r="E411" t="s">
        <v>65</v>
      </c>
      <c r="F411">
        <v>52400</v>
      </c>
      <c r="G411" t="s">
        <v>66</v>
      </c>
      <c r="H411">
        <v>9</v>
      </c>
      <c r="I411" t="s">
        <v>51</v>
      </c>
      <c r="J411">
        <v>58</v>
      </c>
      <c r="K411" t="s">
        <v>84</v>
      </c>
      <c r="L411">
        <v>5249058</v>
      </c>
      <c r="M411" t="s">
        <v>84</v>
      </c>
      <c r="N411">
        <v>3600007</v>
      </c>
      <c r="O411" t="s">
        <v>35</v>
      </c>
      <c r="P411">
        <v>13881</v>
      </c>
      <c r="Q411" t="s">
        <v>36</v>
      </c>
      <c r="R411" t="s">
        <v>37</v>
      </c>
      <c r="S411" t="s">
        <v>38</v>
      </c>
      <c r="T411">
        <v>5240001057</v>
      </c>
      <c r="U411" t="s">
        <v>85</v>
      </c>
      <c r="V411">
        <v>524</v>
      </c>
      <c r="W411" t="s">
        <v>419</v>
      </c>
      <c r="X411">
        <v>1201</v>
      </c>
      <c r="Y411" t="s">
        <v>42</v>
      </c>
      <c r="Z411">
        <v>1775.1</v>
      </c>
      <c r="AA411">
        <v>22.76</v>
      </c>
      <c r="AB411">
        <v>23.02</v>
      </c>
      <c r="AC411">
        <v>1775.1</v>
      </c>
    </row>
    <row r="412" spans="1:29">
      <c r="A412">
        <v>30000903</v>
      </c>
      <c r="B412" t="s">
        <v>451</v>
      </c>
      <c r="C412">
        <v>201111</v>
      </c>
      <c r="D412">
        <v>5201</v>
      </c>
      <c r="E412" t="s">
        <v>95</v>
      </c>
      <c r="F412">
        <v>52420</v>
      </c>
      <c r="G412" t="s">
        <v>50</v>
      </c>
      <c r="H412">
        <v>5</v>
      </c>
      <c r="I412" t="s">
        <v>32</v>
      </c>
      <c r="J412">
        <v>20</v>
      </c>
      <c r="K412" t="s">
        <v>33</v>
      </c>
      <c r="L412">
        <v>5240020</v>
      </c>
      <c r="M412" t="s">
        <v>34</v>
      </c>
      <c r="N412">
        <v>3600007</v>
      </c>
      <c r="O412" t="s">
        <v>35</v>
      </c>
      <c r="P412">
        <v>13890</v>
      </c>
      <c r="Q412" t="s">
        <v>518</v>
      </c>
      <c r="R412">
        <v>2004</v>
      </c>
      <c r="S412" t="s">
        <v>45</v>
      </c>
      <c r="T412">
        <v>298</v>
      </c>
      <c r="U412" t="s">
        <v>371</v>
      </c>
      <c r="V412">
        <v>524</v>
      </c>
      <c r="W412" t="s">
        <v>519</v>
      </c>
      <c r="X412">
        <v>30000222</v>
      </c>
      <c r="Y412" t="s">
        <v>42</v>
      </c>
      <c r="Z412">
        <v>-3405</v>
      </c>
      <c r="AA412">
        <v>-47.86</v>
      </c>
      <c r="AB412">
        <v>-44.88</v>
      </c>
      <c r="AC412">
        <v>-3405</v>
      </c>
    </row>
    <row r="413" spans="1:29">
      <c r="A413">
        <v>30000903</v>
      </c>
      <c r="B413" t="s">
        <v>482</v>
      </c>
      <c r="C413">
        <v>201111</v>
      </c>
      <c r="D413">
        <v>4011</v>
      </c>
      <c r="E413" t="s">
        <v>65</v>
      </c>
      <c r="F413">
        <v>52400</v>
      </c>
      <c r="G413" t="s">
        <v>66</v>
      </c>
      <c r="H413">
        <v>5</v>
      </c>
      <c r="I413" t="s">
        <v>32</v>
      </c>
      <c r="J413">
        <v>20</v>
      </c>
      <c r="K413" t="s">
        <v>33</v>
      </c>
      <c r="L413">
        <v>5240020</v>
      </c>
      <c r="M413" t="s">
        <v>34</v>
      </c>
      <c r="N413">
        <v>3600007</v>
      </c>
      <c r="O413" t="s">
        <v>35</v>
      </c>
      <c r="P413">
        <v>13881</v>
      </c>
      <c r="Q413" t="s">
        <v>36</v>
      </c>
      <c r="R413" t="s">
        <v>37</v>
      </c>
      <c r="S413" t="s">
        <v>38</v>
      </c>
      <c r="T413">
        <v>5240001216</v>
      </c>
      <c r="U413" t="s">
        <v>487</v>
      </c>
      <c r="V413">
        <v>524</v>
      </c>
      <c r="W413" t="s">
        <v>483</v>
      </c>
      <c r="X413" t="s">
        <v>454</v>
      </c>
      <c r="Y413" t="s">
        <v>42</v>
      </c>
      <c r="Z413">
        <v>4292.3999999999996</v>
      </c>
      <c r="AA413">
        <v>60.33</v>
      </c>
      <c r="AB413">
        <v>56.58</v>
      </c>
      <c r="AC413">
        <v>4292.3999999999996</v>
      </c>
    </row>
    <row r="414" spans="1:29">
      <c r="A414">
        <v>30000607</v>
      </c>
      <c r="B414" t="s">
        <v>491</v>
      </c>
      <c r="C414">
        <v>201110</v>
      </c>
      <c r="D414">
        <v>5201</v>
      </c>
      <c r="E414" t="s">
        <v>95</v>
      </c>
      <c r="F414">
        <v>52417</v>
      </c>
      <c r="G414" t="s">
        <v>193</v>
      </c>
      <c r="H414">
        <v>5</v>
      </c>
      <c r="I414" t="s">
        <v>32</v>
      </c>
      <c r="J414">
        <v>20</v>
      </c>
      <c r="K414" t="s">
        <v>33</v>
      </c>
      <c r="L414">
        <v>5240020</v>
      </c>
      <c r="M414" t="s">
        <v>34</v>
      </c>
      <c r="N414">
        <v>3600007</v>
      </c>
      <c r="O414" t="s">
        <v>35</v>
      </c>
      <c r="P414">
        <v>14574</v>
      </c>
      <c r="Q414" t="s">
        <v>140</v>
      </c>
      <c r="R414">
        <v>2004</v>
      </c>
      <c r="S414" t="s">
        <v>45</v>
      </c>
      <c r="T414">
        <v>286</v>
      </c>
      <c r="U414" t="s">
        <v>196</v>
      </c>
      <c r="V414">
        <v>524</v>
      </c>
      <c r="W414" t="s">
        <v>492</v>
      </c>
      <c r="X414" t="s">
        <v>493</v>
      </c>
      <c r="Y414" t="s">
        <v>42</v>
      </c>
      <c r="Z414">
        <v>29848</v>
      </c>
      <c r="AA414">
        <v>382.67</v>
      </c>
      <c r="AB414">
        <v>386.96</v>
      </c>
      <c r="AC414">
        <v>29848</v>
      </c>
    </row>
    <row r="415" spans="1:29">
      <c r="A415">
        <v>30000903</v>
      </c>
      <c r="B415" t="s">
        <v>525</v>
      </c>
      <c r="C415">
        <v>201111</v>
      </c>
      <c r="D415">
        <v>5201</v>
      </c>
      <c r="E415" t="s">
        <v>95</v>
      </c>
      <c r="F415">
        <v>52419</v>
      </c>
      <c r="G415" t="s">
        <v>31</v>
      </c>
      <c r="H415">
        <v>5</v>
      </c>
      <c r="I415" t="s">
        <v>32</v>
      </c>
      <c r="J415">
        <v>20</v>
      </c>
      <c r="K415" t="s">
        <v>33</v>
      </c>
      <c r="L415">
        <v>5240020</v>
      </c>
      <c r="M415" t="s">
        <v>34</v>
      </c>
      <c r="N415">
        <v>3600007</v>
      </c>
      <c r="O415" t="s">
        <v>35</v>
      </c>
      <c r="P415">
        <v>14575</v>
      </c>
      <c r="Q415" t="s">
        <v>223</v>
      </c>
      <c r="R415">
        <v>2004</v>
      </c>
      <c r="S415" t="s">
        <v>45</v>
      </c>
      <c r="T415">
        <v>283</v>
      </c>
      <c r="U415" t="s">
        <v>132</v>
      </c>
      <c r="V415">
        <v>524</v>
      </c>
      <c r="W415" t="s">
        <v>526</v>
      </c>
      <c r="X415" t="s">
        <v>454</v>
      </c>
      <c r="Y415" t="s">
        <v>42</v>
      </c>
      <c r="Z415">
        <v>14989.5</v>
      </c>
      <c r="AA415">
        <v>209.94</v>
      </c>
      <c r="AB415">
        <v>198.39</v>
      </c>
      <c r="AC415">
        <v>14989.5</v>
      </c>
    </row>
    <row r="416" spans="1:29">
      <c r="A416">
        <v>30000633</v>
      </c>
      <c r="B416" s="1">
        <v>40553</v>
      </c>
      <c r="C416">
        <v>201110</v>
      </c>
      <c r="D416">
        <v>5511</v>
      </c>
      <c r="E416" t="s">
        <v>230</v>
      </c>
      <c r="F416">
        <v>52419</v>
      </c>
      <c r="G416" t="s">
        <v>31</v>
      </c>
      <c r="H416">
        <v>9</v>
      </c>
      <c r="I416" t="s">
        <v>51</v>
      </c>
      <c r="J416">
        <v>54</v>
      </c>
      <c r="K416" t="s">
        <v>52</v>
      </c>
      <c r="L416">
        <v>5249054</v>
      </c>
      <c r="M416" t="s">
        <v>53</v>
      </c>
      <c r="N416">
        <v>3600007</v>
      </c>
      <c r="O416" t="s">
        <v>35</v>
      </c>
      <c r="P416">
        <v>13882</v>
      </c>
      <c r="Q416" t="s">
        <v>126</v>
      </c>
      <c r="V416">
        <v>524</v>
      </c>
      <c r="W416" t="s">
        <v>629</v>
      </c>
      <c r="X416" t="s">
        <v>617</v>
      </c>
      <c r="Y416" t="s">
        <v>42</v>
      </c>
      <c r="Z416">
        <v>2565</v>
      </c>
      <c r="AA416">
        <v>32.97</v>
      </c>
      <c r="AB416">
        <v>33.33</v>
      </c>
      <c r="AC416">
        <v>2565</v>
      </c>
    </row>
    <row r="417" spans="1:29">
      <c r="A417">
        <v>30000633</v>
      </c>
      <c r="B417" s="1">
        <v>40553</v>
      </c>
      <c r="C417">
        <v>201110</v>
      </c>
      <c r="D417">
        <v>5511</v>
      </c>
      <c r="E417" t="s">
        <v>230</v>
      </c>
      <c r="F417">
        <v>52419</v>
      </c>
      <c r="G417" t="s">
        <v>31</v>
      </c>
      <c r="H417">
        <v>9</v>
      </c>
      <c r="I417" t="s">
        <v>51</v>
      </c>
      <c r="J417">
        <v>56</v>
      </c>
      <c r="K417" t="s">
        <v>60</v>
      </c>
      <c r="L417">
        <v>5249054</v>
      </c>
      <c r="M417" t="s">
        <v>53</v>
      </c>
      <c r="N417">
        <v>3600007</v>
      </c>
      <c r="O417" t="s">
        <v>35</v>
      </c>
      <c r="P417">
        <v>13882</v>
      </c>
      <c r="Q417" t="s">
        <v>126</v>
      </c>
      <c r="V417">
        <v>524</v>
      </c>
      <c r="W417" t="s">
        <v>629</v>
      </c>
      <c r="X417" t="s">
        <v>617</v>
      </c>
      <c r="Y417" t="s">
        <v>42</v>
      </c>
      <c r="Z417">
        <v>135</v>
      </c>
      <c r="AA417">
        <v>1.74</v>
      </c>
      <c r="AB417">
        <v>1.75</v>
      </c>
      <c r="AC417">
        <v>135</v>
      </c>
    </row>
    <row r="418" spans="1:29">
      <c r="A418">
        <v>30000480</v>
      </c>
      <c r="B418" t="s">
        <v>383</v>
      </c>
      <c r="C418">
        <v>201109</v>
      </c>
      <c r="D418">
        <v>5511</v>
      </c>
      <c r="E418" t="s">
        <v>230</v>
      </c>
      <c r="F418">
        <v>52417</v>
      </c>
      <c r="G418" t="s">
        <v>193</v>
      </c>
      <c r="H418">
        <v>9</v>
      </c>
      <c r="I418" t="s">
        <v>51</v>
      </c>
      <c r="J418">
        <v>54</v>
      </c>
      <c r="K418" t="s">
        <v>52</v>
      </c>
      <c r="L418">
        <v>5249054</v>
      </c>
      <c r="M418" t="s">
        <v>53</v>
      </c>
      <c r="N418">
        <v>3600007</v>
      </c>
      <c r="O418" t="s">
        <v>35</v>
      </c>
      <c r="P418">
        <v>13882</v>
      </c>
      <c r="Q418" t="s">
        <v>126</v>
      </c>
      <c r="V418">
        <v>524</v>
      </c>
      <c r="W418" t="s">
        <v>630</v>
      </c>
      <c r="X418" t="s">
        <v>631</v>
      </c>
      <c r="Y418" t="s">
        <v>42</v>
      </c>
      <c r="Z418">
        <v>1045</v>
      </c>
      <c r="AA418">
        <v>14.22</v>
      </c>
      <c r="AB418">
        <v>13.77</v>
      </c>
      <c r="AC418">
        <v>1045</v>
      </c>
    </row>
    <row r="419" spans="1:29">
      <c r="A419">
        <v>30000480</v>
      </c>
      <c r="B419" t="s">
        <v>383</v>
      </c>
      <c r="C419">
        <v>201109</v>
      </c>
      <c r="D419">
        <v>5511</v>
      </c>
      <c r="E419" t="s">
        <v>230</v>
      </c>
      <c r="F419">
        <v>52417</v>
      </c>
      <c r="G419" t="s">
        <v>193</v>
      </c>
      <c r="H419">
        <v>9</v>
      </c>
      <c r="I419" t="s">
        <v>51</v>
      </c>
      <c r="J419">
        <v>56</v>
      </c>
      <c r="K419" t="s">
        <v>60</v>
      </c>
      <c r="L419">
        <v>5249054</v>
      </c>
      <c r="M419" t="s">
        <v>53</v>
      </c>
      <c r="N419">
        <v>3600007</v>
      </c>
      <c r="O419" t="s">
        <v>35</v>
      </c>
      <c r="P419">
        <v>13882</v>
      </c>
      <c r="Q419" t="s">
        <v>126</v>
      </c>
      <c r="V419">
        <v>524</v>
      </c>
      <c r="W419" t="s">
        <v>630</v>
      </c>
      <c r="X419" t="s">
        <v>631</v>
      </c>
      <c r="Y419" t="s">
        <v>42</v>
      </c>
      <c r="Z419">
        <v>55</v>
      </c>
      <c r="AA419">
        <v>0.75</v>
      </c>
      <c r="AB419">
        <v>0.72</v>
      </c>
      <c r="AC419">
        <v>55</v>
      </c>
    </row>
    <row r="420" spans="1:29">
      <c r="A420">
        <v>30000903</v>
      </c>
      <c r="B420" t="s">
        <v>482</v>
      </c>
      <c r="C420">
        <v>201111</v>
      </c>
      <c r="D420">
        <v>4011</v>
      </c>
      <c r="E420" t="s">
        <v>65</v>
      </c>
      <c r="F420">
        <v>52400</v>
      </c>
      <c r="G420" t="s">
        <v>66</v>
      </c>
      <c r="H420">
        <v>5</v>
      </c>
      <c r="I420" t="s">
        <v>32</v>
      </c>
      <c r="J420">
        <v>20</v>
      </c>
      <c r="K420" t="s">
        <v>33</v>
      </c>
      <c r="L420">
        <v>5240020</v>
      </c>
      <c r="M420" t="s">
        <v>34</v>
      </c>
      <c r="N420">
        <v>3600007</v>
      </c>
      <c r="O420" t="s">
        <v>35</v>
      </c>
      <c r="P420">
        <v>13881</v>
      </c>
      <c r="Q420" t="s">
        <v>36</v>
      </c>
      <c r="R420" t="s">
        <v>37</v>
      </c>
      <c r="S420" t="s">
        <v>38</v>
      </c>
      <c r="T420">
        <v>5240001057</v>
      </c>
      <c r="U420" t="s">
        <v>85</v>
      </c>
      <c r="V420">
        <v>524</v>
      </c>
      <c r="W420" t="s">
        <v>483</v>
      </c>
      <c r="X420" t="s">
        <v>454</v>
      </c>
      <c r="Y420" t="s">
        <v>42</v>
      </c>
      <c r="Z420">
        <v>1775.1</v>
      </c>
      <c r="AA420">
        <v>24.95</v>
      </c>
      <c r="AB420">
        <v>23.4</v>
      </c>
      <c r="AC420">
        <v>1775.1</v>
      </c>
    </row>
    <row r="421" spans="1:29">
      <c r="A421">
        <v>30000903</v>
      </c>
      <c r="B421" t="s">
        <v>367</v>
      </c>
      <c r="C421">
        <v>201111</v>
      </c>
      <c r="D421">
        <v>4210</v>
      </c>
      <c r="E421" t="s">
        <v>30</v>
      </c>
      <c r="F421">
        <v>52400</v>
      </c>
      <c r="G421" t="s">
        <v>66</v>
      </c>
      <c r="H421">
        <v>5</v>
      </c>
      <c r="I421" t="s">
        <v>32</v>
      </c>
      <c r="J421">
        <v>20</v>
      </c>
      <c r="K421" t="s">
        <v>33</v>
      </c>
      <c r="L421">
        <v>5240020</v>
      </c>
      <c r="M421" t="s">
        <v>34</v>
      </c>
      <c r="N421">
        <v>3600007</v>
      </c>
      <c r="O421" t="s">
        <v>35</v>
      </c>
      <c r="P421">
        <v>13880</v>
      </c>
      <c r="Q421" t="s">
        <v>82</v>
      </c>
      <c r="R421" t="s">
        <v>37</v>
      </c>
      <c r="S421" t="s">
        <v>38</v>
      </c>
      <c r="T421">
        <v>5240001030</v>
      </c>
      <c r="U421" t="s">
        <v>69</v>
      </c>
      <c r="V421">
        <v>524</v>
      </c>
      <c r="W421" t="s">
        <v>556</v>
      </c>
      <c r="X421">
        <v>30000154</v>
      </c>
      <c r="Y421" t="s">
        <v>42</v>
      </c>
      <c r="Z421">
        <v>-7243</v>
      </c>
      <c r="AA421">
        <v>-101.44</v>
      </c>
      <c r="AB421">
        <v>-95.29</v>
      </c>
      <c r="AC421">
        <v>-7243</v>
      </c>
    </row>
    <row r="422" spans="1:29">
      <c r="A422">
        <v>30000903</v>
      </c>
      <c r="B422" t="s">
        <v>367</v>
      </c>
      <c r="C422">
        <v>201111</v>
      </c>
      <c r="D422">
        <v>5201</v>
      </c>
      <c r="E422" t="s">
        <v>95</v>
      </c>
      <c r="F422">
        <v>52420</v>
      </c>
      <c r="G422" t="s">
        <v>50</v>
      </c>
      <c r="H422">
        <v>5</v>
      </c>
      <c r="I422" t="s">
        <v>32</v>
      </c>
      <c r="J422">
        <v>20</v>
      </c>
      <c r="K422" t="s">
        <v>33</v>
      </c>
      <c r="L422">
        <v>5240020</v>
      </c>
      <c r="M422" t="s">
        <v>34</v>
      </c>
      <c r="N422">
        <v>3600007</v>
      </c>
      <c r="O422" t="s">
        <v>35</v>
      </c>
      <c r="P422">
        <v>14577</v>
      </c>
      <c r="Q422" t="s">
        <v>159</v>
      </c>
      <c r="R422">
        <v>2004</v>
      </c>
      <c r="S422" t="s">
        <v>45</v>
      </c>
      <c r="T422">
        <v>298</v>
      </c>
      <c r="U422" t="s">
        <v>371</v>
      </c>
      <c r="V422">
        <v>524</v>
      </c>
      <c r="W422" t="s">
        <v>579</v>
      </c>
      <c r="X422" t="s">
        <v>454</v>
      </c>
      <c r="Y422" t="s">
        <v>42</v>
      </c>
      <c r="Z422">
        <v>19656.240000000002</v>
      </c>
      <c r="AA422">
        <v>275.3</v>
      </c>
      <c r="AB422">
        <v>258.62</v>
      </c>
      <c r="AC422">
        <v>19656.240000000002</v>
      </c>
    </row>
    <row r="423" spans="1:29">
      <c r="A423">
        <v>30000752</v>
      </c>
      <c r="B423" t="s">
        <v>488</v>
      </c>
      <c r="C423">
        <v>201111</v>
      </c>
      <c r="D423">
        <v>5201</v>
      </c>
      <c r="E423" t="s">
        <v>95</v>
      </c>
      <c r="F423">
        <v>52417</v>
      </c>
      <c r="G423" t="s">
        <v>193</v>
      </c>
      <c r="H423">
        <v>5</v>
      </c>
      <c r="I423" t="s">
        <v>32</v>
      </c>
      <c r="J423">
        <v>20</v>
      </c>
      <c r="K423" t="s">
        <v>33</v>
      </c>
      <c r="L423">
        <v>5240020</v>
      </c>
      <c r="M423" t="s">
        <v>34</v>
      </c>
      <c r="N423">
        <v>3600007</v>
      </c>
      <c r="O423" t="s">
        <v>35</v>
      </c>
      <c r="P423">
        <v>14576</v>
      </c>
      <c r="Q423" t="s">
        <v>100</v>
      </c>
      <c r="R423">
        <v>2004</v>
      </c>
      <c r="S423" t="s">
        <v>45</v>
      </c>
      <c r="T423">
        <v>286</v>
      </c>
      <c r="U423" t="s">
        <v>196</v>
      </c>
      <c r="V423">
        <v>524</v>
      </c>
      <c r="W423" t="s">
        <v>489</v>
      </c>
      <c r="X423" t="s">
        <v>490</v>
      </c>
      <c r="Y423" t="s">
        <v>42</v>
      </c>
      <c r="Z423">
        <v>39500</v>
      </c>
      <c r="AA423">
        <v>496.23</v>
      </c>
      <c r="AB423">
        <v>487.64</v>
      </c>
      <c r="AC423">
        <v>39500</v>
      </c>
    </row>
    <row r="424" spans="1:29">
      <c r="A424">
        <v>30000752</v>
      </c>
      <c r="B424" t="s">
        <v>488</v>
      </c>
      <c r="C424">
        <v>201111</v>
      </c>
      <c r="D424">
        <v>5201</v>
      </c>
      <c r="E424" t="s">
        <v>95</v>
      </c>
      <c r="F424">
        <v>52417</v>
      </c>
      <c r="G424" t="s">
        <v>193</v>
      </c>
      <c r="H424">
        <v>5</v>
      </c>
      <c r="I424" t="s">
        <v>32</v>
      </c>
      <c r="J424">
        <v>20</v>
      </c>
      <c r="K424" t="s">
        <v>33</v>
      </c>
      <c r="L424">
        <v>5240020</v>
      </c>
      <c r="M424" t="s">
        <v>34</v>
      </c>
      <c r="N424">
        <v>3600007</v>
      </c>
      <c r="O424" t="s">
        <v>35</v>
      </c>
      <c r="P424">
        <v>14577</v>
      </c>
      <c r="Q424" t="s">
        <v>159</v>
      </c>
      <c r="R424">
        <v>2004</v>
      </c>
      <c r="S424" t="s">
        <v>45</v>
      </c>
      <c r="T424">
        <v>286</v>
      </c>
      <c r="U424" t="s">
        <v>196</v>
      </c>
      <c r="V424">
        <v>524</v>
      </c>
      <c r="W424" t="s">
        <v>489</v>
      </c>
      <c r="X424" t="s">
        <v>490</v>
      </c>
      <c r="Y424" t="s">
        <v>42</v>
      </c>
      <c r="Z424">
        <v>13241</v>
      </c>
      <c r="AA424">
        <v>166.34</v>
      </c>
      <c r="AB424">
        <v>163.46</v>
      </c>
      <c r="AC424">
        <v>13241</v>
      </c>
    </row>
    <row r="425" spans="1:29">
      <c r="A425">
        <v>30000903</v>
      </c>
      <c r="B425" t="s">
        <v>448</v>
      </c>
      <c r="C425">
        <v>201111</v>
      </c>
      <c r="D425">
        <v>5201</v>
      </c>
      <c r="E425" t="s">
        <v>95</v>
      </c>
      <c r="F425">
        <v>52419</v>
      </c>
      <c r="G425" t="s">
        <v>31</v>
      </c>
      <c r="H425">
        <v>5</v>
      </c>
      <c r="I425" t="s">
        <v>32</v>
      </c>
      <c r="J425">
        <v>20</v>
      </c>
      <c r="K425" t="s">
        <v>33</v>
      </c>
      <c r="L425">
        <v>5240020</v>
      </c>
      <c r="M425" t="s">
        <v>34</v>
      </c>
      <c r="N425">
        <v>3600007</v>
      </c>
      <c r="O425" t="s">
        <v>35</v>
      </c>
      <c r="P425">
        <v>14575</v>
      </c>
      <c r="Q425" t="s">
        <v>223</v>
      </c>
      <c r="R425">
        <v>2004</v>
      </c>
      <c r="S425" t="s">
        <v>45</v>
      </c>
      <c r="T425">
        <v>284</v>
      </c>
      <c r="U425" t="s">
        <v>101</v>
      </c>
      <c r="V425">
        <v>524</v>
      </c>
      <c r="W425" t="s">
        <v>557</v>
      </c>
      <c r="X425" t="s">
        <v>454</v>
      </c>
      <c r="Y425" t="s">
        <v>42</v>
      </c>
      <c r="Z425">
        <v>4608</v>
      </c>
      <c r="AA425">
        <v>64.760000000000005</v>
      </c>
      <c r="AB425">
        <v>61.06</v>
      </c>
      <c r="AC425">
        <v>4608</v>
      </c>
    </row>
    <row r="426" spans="1:29">
      <c r="A426">
        <v>30000903</v>
      </c>
      <c r="B426" t="s">
        <v>367</v>
      </c>
      <c r="C426">
        <v>201111</v>
      </c>
      <c r="D426">
        <v>4210</v>
      </c>
      <c r="E426" t="s">
        <v>30</v>
      </c>
      <c r="F426">
        <v>52400</v>
      </c>
      <c r="G426" t="s">
        <v>66</v>
      </c>
      <c r="H426">
        <v>5</v>
      </c>
      <c r="I426" t="s">
        <v>32</v>
      </c>
      <c r="J426">
        <v>20</v>
      </c>
      <c r="K426" t="s">
        <v>33</v>
      </c>
      <c r="L426">
        <v>5240020</v>
      </c>
      <c r="M426" t="s">
        <v>34</v>
      </c>
      <c r="N426">
        <v>3600007</v>
      </c>
      <c r="O426" t="s">
        <v>35</v>
      </c>
      <c r="P426">
        <v>13880</v>
      </c>
      <c r="Q426" t="s">
        <v>82</v>
      </c>
      <c r="R426" t="s">
        <v>37</v>
      </c>
      <c r="S426" t="s">
        <v>38</v>
      </c>
      <c r="T426">
        <v>5240001203</v>
      </c>
      <c r="U426" t="s">
        <v>67</v>
      </c>
      <c r="V426">
        <v>524</v>
      </c>
      <c r="W426" t="s">
        <v>556</v>
      </c>
      <c r="X426">
        <v>30000154</v>
      </c>
      <c r="Y426" t="s">
        <v>42</v>
      </c>
      <c r="Z426">
        <v>-3350.7</v>
      </c>
      <c r="AA426">
        <v>-46.93</v>
      </c>
      <c r="AB426">
        <v>-44.09</v>
      </c>
      <c r="AC426">
        <v>-3350.7</v>
      </c>
    </row>
    <row r="427" spans="1:29">
      <c r="A427">
        <v>30000903</v>
      </c>
      <c r="B427" t="s">
        <v>482</v>
      </c>
      <c r="C427">
        <v>201111</v>
      </c>
      <c r="D427">
        <v>4011</v>
      </c>
      <c r="E427" t="s">
        <v>65</v>
      </c>
      <c r="F427">
        <v>52400</v>
      </c>
      <c r="G427" t="s">
        <v>66</v>
      </c>
      <c r="H427">
        <v>5</v>
      </c>
      <c r="I427" t="s">
        <v>32</v>
      </c>
      <c r="J427">
        <v>20</v>
      </c>
      <c r="K427" t="s">
        <v>33</v>
      </c>
      <c r="L427">
        <v>5240020</v>
      </c>
      <c r="M427" t="s">
        <v>34</v>
      </c>
      <c r="N427">
        <v>3600007</v>
      </c>
      <c r="O427" t="s">
        <v>35</v>
      </c>
      <c r="P427">
        <v>13881</v>
      </c>
      <c r="Q427" t="s">
        <v>36</v>
      </c>
      <c r="R427" t="s">
        <v>37</v>
      </c>
      <c r="S427" t="s">
        <v>38</v>
      </c>
      <c r="T427">
        <v>5240001296</v>
      </c>
      <c r="U427" t="s">
        <v>74</v>
      </c>
      <c r="V427">
        <v>524</v>
      </c>
      <c r="W427" t="s">
        <v>483</v>
      </c>
      <c r="X427" t="s">
        <v>454</v>
      </c>
      <c r="Y427" t="s">
        <v>42</v>
      </c>
      <c r="Z427">
        <v>887.11</v>
      </c>
      <c r="AA427">
        <v>12.47</v>
      </c>
      <c r="AB427">
        <v>11.69</v>
      </c>
      <c r="AC427">
        <v>887.11</v>
      </c>
    </row>
    <row r="428" spans="1:29">
      <c r="A428">
        <v>30000155</v>
      </c>
      <c r="B428" t="s">
        <v>632</v>
      </c>
      <c r="C428">
        <v>201106</v>
      </c>
      <c r="D428">
        <v>4100</v>
      </c>
      <c r="E428" t="s">
        <v>125</v>
      </c>
      <c r="F428">
        <v>52419</v>
      </c>
      <c r="G428" t="s">
        <v>31</v>
      </c>
      <c r="H428">
        <v>5</v>
      </c>
      <c r="I428" t="s">
        <v>32</v>
      </c>
      <c r="J428">
        <v>20</v>
      </c>
      <c r="K428" t="s">
        <v>33</v>
      </c>
      <c r="L428">
        <v>5240020</v>
      </c>
      <c r="M428" t="s">
        <v>34</v>
      </c>
      <c r="N428">
        <v>3600007</v>
      </c>
      <c r="O428" t="s">
        <v>35</v>
      </c>
      <c r="P428">
        <v>13882</v>
      </c>
      <c r="Q428" t="s">
        <v>126</v>
      </c>
      <c r="R428" t="s">
        <v>37</v>
      </c>
      <c r="S428" t="s">
        <v>38</v>
      </c>
      <c r="T428">
        <v>5240001154</v>
      </c>
      <c r="U428" t="s">
        <v>39</v>
      </c>
      <c r="V428">
        <v>524</v>
      </c>
      <c r="W428" t="s">
        <v>633</v>
      </c>
      <c r="X428" t="s">
        <v>634</v>
      </c>
      <c r="Y428" t="s">
        <v>42</v>
      </c>
      <c r="Z428">
        <v>1500</v>
      </c>
      <c r="AA428">
        <v>21.01</v>
      </c>
      <c r="AB428">
        <v>19.739999999999998</v>
      </c>
      <c r="AC428">
        <v>1500</v>
      </c>
    </row>
    <row r="429" spans="1:29">
      <c r="A429">
        <v>30000155</v>
      </c>
      <c r="B429" t="s">
        <v>525</v>
      </c>
      <c r="C429">
        <v>201106</v>
      </c>
      <c r="D429">
        <v>5201</v>
      </c>
      <c r="E429" t="s">
        <v>95</v>
      </c>
      <c r="F429">
        <v>52419</v>
      </c>
      <c r="G429" t="s">
        <v>31</v>
      </c>
      <c r="H429">
        <v>5</v>
      </c>
      <c r="I429" t="s">
        <v>32</v>
      </c>
      <c r="J429">
        <v>20</v>
      </c>
      <c r="K429" t="s">
        <v>33</v>
      </c>
      <c r="L429">
        <v>5240020</v>
      </c>
      <c r="M429" t="s">
        <v>34</v>
      </c>
      <c r="N429">
        <v>3600007</v>
      </c>
      <c r="O429" t="s">
        <v>35</v>
      </c>
      <c r="P429">
        <v>13885</v>
      </c>
      <c r="Q429" t="s">
        <v>575</v>
      </c>
      <c r="R429">
        <v>2004</v>
      </c>
      <c r="S429" t="s">
        <v>45</v>
      </c>
      <c r="T429">
        <v>283</v>
      </c>
      <c r="U429" t="s">
        <v>132</v>
      </c>
      <c r="V429">
        <v>524</v>
      </c>
      <c r="W429" t="s">
        <v>526</v>
      </c>
      <c r="X429" t="s">
        <v>622</v>
      </c>
      <c r="Y429" t="s">
        <v>42</v>
      </c>
      <c r="Z429">
        <v>166348.32</v>
      </c>
      <c r="AA429">
        <v>2329.81</v>
      </c>
      <c r="AB429">
        <v>2201.67</v>
      </c>
      <c r="AC429">
        <v>166348.32</v>
      </c>
    </row>
    <row r="430" spans="1:29">
      <c r="A430">
        <v>30000747</v>
      </c>
      <c r="B430" t="s">
        <v>494</v>
      </c>
      <c r="C430">
        <v>201111</v>
      </c>
      <c r="D430">
        <v>5201</v>
      </c>
      <c r="E430" t="s">
        <v>95</v>
      </c>
      <c r="F430">
        <v>52420</v>
      </c>
      <c r="G430" t="s">
        <v>50</v>
      </c>
      <c r="H430">
        <v>5</v>
      </c>
      <c r="I430" t="s">
        <v>32</v>
      </c>
      <c r="J430">
        <v>20</v>
      </c>
      <c r="K430" t="s">
        <v>33</v>
      </c>
      <c r="L430">
        <v>5240020</v>
      </c>
      <c r="M430" t="s">
        <v>34</v>
      </c>
      <c r="N430">
        <v>3600007</v>
      </c>
      <c r="O430" t="s">
        <v>35</v>
      </c>
      <c r="P430">
        <v>14573</v>
      </c>
      <c r="Q430" t="s">
        <v>96</v>
      </c>
      <c r="R430">
        <v>2004</v>
      </c>
      <c r="S430" t="s">
        <v>45</v>
      </c>
      <c r="T430">
        <v>298</v>
      </c>
      <c r="U430" t="s">
        <v>371</v>
      </c>
      <c r="V430">
        <v>524</v>
      </c>
      <c r="W430" t="s">
        <v>635</v>
      </c>
      <c r="X430" t="s">
        <v>636</v>
      </c>
      <c r="Y430" t="s">
        <v>42</v>
      </c>
      <c r="Z430">
        <v>23990</v>
      </c>
      <c r="AA430">
        <v>301.38</v>
      </c>
      <c r="AB430">
        <v>296.17</v>
      </c>
      <c r="AC430">
        <v>23990</v>
      </c>
    </row>
    <row r="431" spans="1:29">
      <c r="A431">
        <v>30000747</v>
      </c>
      <c r="B431" t="s">
        <v>494</v>
      </c>
      <c r="C431">
        <v>201111</v>
      </c>
      <c r="D431">
        <v>5201</v>
      </c>
      <c r="E431" t="s">
        <v>95</v>
      </c>
      <c r="F431">
        <v>52420</v>
      </c>
      <c r="G431" t="s">
        <v>50</v>
      </c>
      <c r="H431">
        <v>5</v>
      </c>
      <c r="I431" t="s">
        <v>32</v>
      </c>
      <c r="J431">
        <v>20</v>
      </c>
      <c r="K431" t="s">
        <v>33</v>
      </c>
      <c r="L431">
        <v>5240020</v>
      </c>
      <c r="M431" t="s">
        <v>34</v>
      </c>
      <c r="N431">
        <v>3600007</v>
      </c>
      <c r="O431" t="s">
        <v>35</v>
      </c>
      <c r="P431">
        <v>14573</v>
      </c>
      <c r="Q431" t="s">
        <v>96</v>
      </c>
      <c r="R431">
        <v>2004</v>
      </c>
      <c r="S431" t="s">
        <v>45</v>
      </c>
      <c r="T431">
        <v>297</v>
      </c>
      <c r="U431" t="s">
        <v>452</v>
      </c>
      <c r="V431">
        <v>524</v>
      </c>
      <c r="W431" t="s">
        <v>620</v>
      </c>
      <c r="X431" t="s">
        <v>621</v>
      </c>
      <c r="Y431" t="s">
        <v>42</v>
      </c>
      <c r="Z431">
        <v>33947</v>
      </c>
      <c r="AA431">
        <v>426.47</v>
      </c>
      <c r="AB431">
        <v>419.09</v>
      </c>
      <c r="AC431">
        <v>33947</v>
      </c>
    </row>
    <row r="432" spans="1:29">
      <c r="A432">
        <v>30000458</v>
      </c>
      <c r="B432" t="s">
        <v>374</v>
      </c>
      <c r="C432">
        <v>201109</v>
      </c>
      <c r="D432">
        <v>4010</v>
      </c>
      <c r="E432" t="s">
        <v>81</v>
      </c>
      <c r="F432">
        <v>52400</v>
      </c>
      <c r="G432" t="s">
        <v>66</v>
      </c>
      <c r="H432">
        <v>5</v>
      </c>
      <c r="I432" t="s">
        <v>32</v>
      </c>
      <c r="J432">
        <v>20</v>
      </c>
      <c r="K432" t="s">
        <v>33</v>
      </c>
      <c r="L432">
        <v>5240020</v>
      </c>
      <c r="M432" t="s">
        <v>34</v>
      </c>
      <c r="N432">
        <v>3600007</v>
      </c>
      <c r="O432" t="s">
        <v>35</v>
      </c>
      <c r="P432">
        <v>13880</v>
      </c>
      <c r="Q432" t="s">
        <v>82</v>
      </c>
      <c r="R432" t="s">
        <v>37</v>
      </c>
      <c r="S432" t="s">
        <v>38</v>
      </c>
      <c r="T432">
        <v>5240001297</v>
      </c>
      <c r="U432" t="s">
        <v>70</v>
      </c>
      <c r="V432">
        <v>524</v>
      </c>
      <c r="W432" t="s">
        <v>375</v>
      </c>
      <c r="X432">
        <v>1089</v>
      </c>
      <c r="Y432" t="s">
        <v>42</v>
      </c>
      <c r="Z432">
        <v>28175</v>
      </c>
      <c r="AA432">
        <v>383.33</v>
      </c>
      <c r="AB432">
        <v>371.1</v>
      </c>
      <c r="AC432">
        <v>28175</v>
      </c>
    </row>
    <row r="433" spans="1:29">
      <c r="A433">
        <v>30000480</v>
      </c>
      <c r="B433" t="s">
        <v>383</v>
      </c>
      <c r="C433">
        <v>201109</v>
      </c>
      <c r="D433">
        <v>4100</v>
      </c>
      <c r="E433" t="s">
        <v>125</v>
      </c>
      <c r="F433">
        <v>52417</v>
      </c>
      <c r="G433" t="s">
        <v>193</v>
      </c>
      <c r="H433">
        <v>9</v>
      </c>
      <c r="I433" t="s">
        <v>51</v>
      </c>
      <c r="J433">
        <v>54</v>
      </c>
      <c r="K433" t="s">
        <v>52</v>
      </c>
      <c r="L433">
        <v>5249054</v>
      </c>
      <c r="M433" t="s">
        <v>53</v>
      </c>
      <c r="N433">
        <v>3600007</v>
      </c>
      <c r="O433" t="s">
        <v>35</v>
      </c>
      <c r="P433">
        <v>13882</v>
      </c>
      <c r="Q433" t="s">
        <v>126</v>
      </c>
      <c r="R433" t="s">
        <v>37</v>
      </c>
      <c r="S433" t="s">
        <v>38</v>
      </c>
      <c r="T433">
        <v>5240001099</v>
      </c>
      <c r="U433" t="s">
        <v>637</v>
      </c>
      <c r="V433">
        <v>524</v>
      </c>
      <c r="W433" t="s">
        <v>638</v>
      </c>
      <c r="X433" t="s">
        <v>631</v>
      </c>
      <c r="Y433" t="s">
        <v>42</v>
      </c>
      <c r="Z433">
        <v>570</v>
      </c>
      <c r="AA433">
        <v>7.75</v>
      </c>
      <c r="AB433">
        <v>7.5</v>
      </c>
      <c r="AC433">
        <v>570</v>
      </c>
    </row>
    <row r="434" spans="1:29">
      <c r="A434">
        <v>30000480</v>
      </c>
      <c r="B434" t="s">
        <v>383</v>
      </c>
      <c r="C434">
        <v>201109</v>
      </c>
      <c r="D434">
        <v>4100</v>
      </c>
      <c r="E434" t="s">
        <v>125</v>
      </c>
      <c r="F434">
        <v>52417</v>
      </c>
      <c r="G434" t="s">
        <v>193</v>
      </c>
      <c r="H434">
        <v>9</v>
      </c>
      <c r="I434" t="s">
        <v>51</v>
      </c>
      <c r="J434">
        <v>56</v>
      </c>
      <c r="K434" t="s">
        <v>60</v>
      </c>
      <c r="L434">
        <v>5249054</v>
      </c>
      <c r="M434" t="s">
        <v>53</v>
      </c>
      <c r="N434">
        <v>3600007</v>
      </c>
      <c r="O434" t="s">
        <v>35</v>
      </c>
      <c r="P434">
        <v>13882</v>
      </c>
      <c r="Q434" t="s">
        <v>126</v>
      </c>
      <c r="R434" t="s">
        <v>37</v>
      </c>
      <c r="S434" t="s">
        <v>38</v>
      </c>
      <c r="T434">
        <v>5240001099</v>
      </c>
      <c r="U434" t="s">
        <v>637</v>
      </c>
      <c r="V434">
        <v>524</v>
      </c>
      <c r="W434" t="s">
        <v>638</v>
      </c>
      <c r="X434" t="s">
        <v>631</v>
      </c>
      <c r="Y434" t="s">
        <v>42</v>
      </c>
      <c r="Z434">
        <v>30</v>
      </c>
      <c r="AA434">
        <v>0.41</v>
      </c>
      <c r="AB434">
        <v>0.4</v>
      </c>
      <c r="AC434">
        <v>30</v>
      </c>
    </row>
    <row r="435" spans="1:29">
      <c r="A435">
        <v>30000633</v>
      </c>
      <c r="B435" t="s">
        <v>527</v>
      </c>
      <c r="C435">
        <v>201110</v>
      </c>
      <c r="D435">
        <v>5110</v>
      </c>
      <c r="E435" t="s">
        <v>175</v>
      </c>
      <c r="F435">
        <v>52419</v>
      </c>
      <c r="G435" t="s">
        <v>31</v>
      </c>
      <c r="H435">
        <v>9</v>
      </c>
      <c r="I435" t="s">
        <v>51</v>
      </c>
      <c r="J435">
        <v>54</v>
      </c>
      <c r="K435" t="s">
        <v>52</v>
      </c>
      <c r="L435">
        <v>5249054</v>
      </c>
      <c r="M435" t="s">
        <v>53</v>
      </c>
      <c r="N435">
        <v>3600007</v>
      </c>
      <c r="O435" t="s">
        <v>35</v>
      </c>
      <c r="P435">
        <v>13883</v>
      </c>
      <c r="Q435" t="s">
        <v>54</v>
      </c>
      <c r="R435">
        <v>2005</v>
      </c>
      <c r="S435" t="s">
        <v>145</v>
      </c>
      <c r="T435" t="s">
        <v>176</v>
      </c>
      <c r="U435" t="s">
        <v>177</v>
      </c>
      <c r="V435">
        <v>524</v>
      </c>
      <c r="W435" t="s">
        <v>639</v>
      </c>
      <c r="X435" t="s">
        <v>529</v>
      </c>
      <c r="Y435" t="s">
        <v>42</v>
      </c>
      <c r="Z435">
        <v>1119.4000000000001</v>
      </c>
      <c r="AA435">
        <v>14.35</v>
      </c>
      <c r="AB435">
        <v>14.52</v>
      </c>
      <c r="AC435">
        <v>1119.4000000000001</v>
      </c>
    </row>
    <row r="436" spans="1:29">
      <c r="A436">
        <v>30000633</v>
      </c>
      <c r="B436" t="s">
        <v>527</v>
      </c>
      <c r="C436">
        <v>201110</v>
      </c>
      <c r="D436">
        <v>5110</v>
      </c>
      <c r="E436" t="s">
        <v>175</v>
      </c>
      <c r="F436">
        <v>52419</v>
      </c>
      <c r="G436" t="s">
        <v>31</v>
      </c>
      <c r="H436">
        <v>9</v>
      </c>
      <c r="I436" t="s">
        <v>51</v>
      </c>
      <c r="J436">
        <v>56</v>
      </c>
      <c r="K436" t="s">
        <v>60</v>
      </c>
      <c r="L436">
        <v>5249054</v>
      </c>
      <c r="M436" t="s">
        <v>53</v>
      </c>
      <c r="N436">
        <v>3600007</v>
      </c>
      <c r="O436" t="s">
        <v>35</v>
      </c>
      <c r="P436">
        <v>13883</v>
      </c>
      <c r="Q436" t="s">
        <v>54</v>
      </c>
      <c r="R436">
        <v>2005</v>
      </c>
      <c r="S436" t="s">
        <v>145</v>
      </c>
      <c r="T436" t="s">
        <v>176</v>
      </c>
      <c r="U436" t="s">
        <v>177</v>
      </c>
      <c r="V436">
        <v>524</v>
      </c>
      <c r="W436" t="s">
        <v>639</v>
      </c>
      <c r="X436" t="s">
        <v>529</v>
      </c>
      <c r="Y436" t="s">
        <v>42</v>
      </c>
      <c r="Z436">
        <v>58.92</v>
      </c>
      <c r="AA436">
        <v>0.76</v>
      </c>
      <c r="AB436">
        <v>0.76</v>
      </c>
      <c r="AC436">
        <v>58.92</v>
      </c>
    </row>
    <row r="437" spans="1:29">
      <c r="A437">
        <v>30000458</v>
      </c>
      <c r="B437" t="s">
        <v>374</v>
      </c>
      <c r="C437">
        <v>201109</v>
      </c>
      <c r="D437">
        <v>4011</v>
      </c>
      <c r="E437" t="s">
        <v>65</v>
      </c>
      <c r="F437">
        <v>52400</v>
      </c>
      <c r="G437" t="s">
        <v>66</v>
      </c>
      <c r="H437">
        <v>5</v>
      </c>
      <c r="I437" t="s">
        <v>32</v>
      </c>
      <c r="J437">
        <v>20</v>
      </c>
      <c r="K437" t="s">
        <v>33</v>
      </c>
      <c r="L437">
        <v>5240020</v>
      </c>
      <c r="M437" t="s">
        <v>34</v>
      </c>
      <c r="N437">
        <v>3600007</v>
      </c>
      <c r="O437" t="s">
        <v>35</v>
      </c>
      <c r="P437">
        <v>13881</v>
      </c>
      <c r="Q437" t="s">
        <v>36</v>
      </c>
      <c r="R437" t="s">
        <v>37</v>
      </c>
      <c r="S437" t="s">
        <v>38</v>
      </c>
      <c r="T437">
        <v>5240001203</v>
      </c>
      <c r="U437" t="s">
        <v>67</v>
      </c>
      <c r="V437">
        <v>524</v>
      </c>
      <c r="W437" t="s">
        <v>375</v>
      </c>
      <c r="X437">
        <v>1089</v>
      </c>
      <c r="Y437" t="s">
        <v>42</v>
      </c>
      <c r="Z437">
        <v>16183.36</v>
      </c>
      <c r="AA437">
        <v>220.18</v>
      </c>
      <c r="AB437">
        <v>213.16</v>
      </c>
      <c r="AC437">
        <v>16183.36</v>
      </c>
    </row>
    <row r="438" spans="1:29">
      <c r="A438">
        <v>30000748</v>
      </c>
      <c r="B438" t="s">
        <v>395</v>
      </c>
      <c r="C438">
        <v>201111</v>
      </c>
      <c r="D438">
        <v>5590</v>
      </c>
      <c r="E438" t="s">
        <v>271</v>
      </c>
      <c r="F438">
        <v>52419</v>
      </c>
      <c r="G438" t="s">
        <v>31</v>
      </c>
      <c r="H438">
        <v>9</v>
      </c>
      <c r="I438" t="s">
        <v>51</v>
      </c>
      <c r="J438">
        <v>59</v>
      </c>
      <c r="K438" t="s">
        <v>91</v>
      </c>
      <c r="L438">
        <v>5249059</v>
      </c>
      <c r="M438" t="s">
        <v>91</v>
      </c>
      <c r="N438">
        <v>3600007</v>
      </c>
      <c r="O438" t="s">
        <v>35</v>
      </c>
      <c r="P438">
        <v>13882</v>
      </c>
      <c r="Q438" t="s">
        <v>126</v>
      </c>
      <c r="V438">
        <v>524</v>
      </c>
      <c r="W438" t="s">
        <v>640</v>
      </c>
      <c r="X438" t="s">
        <v>477</v>
      </c>
      <c r="Y438" t="s">
        <v>42</v>
      </c>
      <c r="Z438">
        <v>345</v>
      </c>
      <c r="AA438">
        <v>4.33</v>
      </c>
      <c r="AB438">
        <v>4.25</v>
      </c>
      <c r="AC438">
        <v>345</v>
      </c>
    </row>
    <row r="439" spans="1:29">
      <c r="A439">
        <v>30000155</v>
      </c>
      <c r="B439" t="s">
        <v>641</v>
      </c>
      <c r="C439">
        <v>201106</v>
      </c>
      <c r="D439">
        <v>5511</v>
      </c>
      <c r="E439" t="s">
        <v>230</v>
      </c>
      <c r="F439">
        <v>52419</v>
      </c>
      <c r="G439" t="s">
        <v>31</v>
      </c>
      <c r="H439">
        <v>5</v>
      </c>
      <c r="I439" t="s">
        <v>32</v>
      </c>
      <c r="J439">
        <v>20</v>
      </c>
      <c r="K439" t="s">
        <v>33</v>
      </c>
      <c r="L439">
        <v>5240020</v>
      </c>
      <c r="M439" t="s">
        <v>34</v>
      </c>
      <c r="N439">
        <v>3600007</v>
      </c>
      <c r="O439" t="s">
        <v>35</v>
      </c>
      <c r="P439">
        <v>13882</v>
      </c>
      <c r="Q439" t="s">
        <v>126</v>
      </c>
      <c r="V439">
        <v>524</v>
      </c>
      <c r="W439" t="s">
        <v>642</v>
      </c>
      <c r="X439" t="s">
        <v>643</v>
      </c>
      <c r="Y439" t="s">
        <v>42</v>
      </c>
      <c r="Z439">
        <v>2300</v>
      </c>
      <c r="AA439">
        <v>32.21</v>
      </c>
      <c r="AB439">
        <v>30.07</v>
      </c>
      <c r="AC439">
        <v>2300</v>
      </c>
    </row>
    <row r="440" spans="1:29">
      <c r="A440">
        <v>30000747</v>
      </c>
      <c r="B440" t="s">
        <v>494</v>
      </c>
      <c r="C440">
        <v>201111</v>
      </c>
      <c r="D440">
        <v>5201</v>
      </c>
      <c r="E440" t="s">
        <v>95</v>
      </c>
      <c r="F440">
        <v>52420</v>
      </c>
      <c r="G440" t="s">
        <v>50</v>
      </c>
      <c r="H440">
        <v>5</v>
      </c>
      <c r="I440" t="s">
        <v>32</v>
      </c>
      <c r="J440">
        <v>20</v>
      </c>
      <c r="K440" t="s">
        <v>33</v>
      </c>
      <c r="L440">
        <v>5240020</v>
      </c>
      <c r="M440" t="s">
        <v>34</v>
      </c>
      <c r="N440">
        <v>3600007</v>
      </c>
      <c r="O440" t="s">
        <v>35</v>
      </c>
      <c r="P440">
        <v>14577</v>
      </c>
      <c r="Q440" t="s">
        <v>159</v>
      </c>
      <c r="R440">
        <v>2004</v>
      </c>
      <c r="S440" t="s">
        <v>45</v>
      </c>
      <c r="T440">
        <v>297</v>
      </c>
      <c r="U440" t="s">
        <v>452</v>
      </c>
      <c r="V440">
        <v>524</v>
      </c>
      <c r="W440" t="s">
        <v>620</v>
      </c>
      <c r="X440" t="s">
        <v>621</v>
      </c>
      <c r="Y440" t="s">
        <v>42</v>
      </c>
      <c r="Z440">
        <v>11081.84</v>
      </c>
      <c r="AA440">
        <v>139.22</v>
      </c>
      <c r="AB440">
        <v>136.81</v>
      </c>
      <c r="AC440">
        <v>11081.84</v>
      </c>
    </row>
    <row r="441" spans="1:29">
      <c r="A441">
        <v>30000154</v>
      </c>
      <c r="B441" t="s">
        <v>367</v>
      </c>
      <c r="C441">
        <v>201106</v>
      </c>
      <c r="D441">
        <v>4210</v>
      </c>
      <c r="E441" t="s">
        <v>30</v>
      </c>
      <c r="F441">
        <v>52400</v>
      </c>
      <c r="G441" t="s">
        <v>66</v>
      </c>
      <c r="H441">
        <v>5</v>
      </c>
      <c r="I441" t="s">
        <v>32</v>
      </c>
      <c r="J441">
        <v>20</v>
      </c>
      <c r="K441" t="s">
        <v>33</v>
      </c>
      <c r="L441">
        <v>5240020</v>
      </c>
      <c r="M441" t="s">
        <v>34</v>
      </c>
      <c r="N441">
        <v>3600007</v>
      </c>
      <c r="O441" t="s">
        <v>35</v>
      </c>
      <c r="P441">
        <v>13880</v>
      </c>
      <c r="Q441" t="s">
        <v>82</v>
      </c>
      <c r="R441" t="s">
        <v>37</v>
      </c>
      <c r="S441" t="s">
        <v>38</v>
      </c>
      <c r="T441">
        <v>5240001297</v>
      </c>
      <c r="U441" t="s">
        <v>70</v>
      </c>
      <c r="V441">
        <v>524</v>
      </c>
      <c r="W441" t="s">
        <v>556</v>
      </c>
      <c r="X441">
        <v>729</v>
      </c>
      <c r="Y441" t="s">
        <v>42</v>
      </c>
      <c r="Z441">
        <v>7043.5</v>
      </c>
      <c r="AA441">
        <v>98.65</v>
      </c>
      <c r="AB441">
        <v>92.67</v>
      </c>
      <c r="AC441">
        <v>7043.5</v>
      </c>
    </row>
    <row r="442" spans="1:29">
      <c r="A442">
        <v>30000208</v>
      </c>
      <c r="B442" t="s">
        <v>482</v>
      </c>
      <c r="C442">
        <v>201107</v>
      </c>
      <c r="D442">
        <v>4010</v>
      </c>
      <c r="E442" t="s">
        <v>81</v>
      </c>
      <c r="F442">
        <v>52400</v>
      </c>
      <c r="G442" t="s">
        <v>66</v>
      </c>
      <c r="H442">
        <v>5</v>
      </c>
      <c r="I442" t="s">
        <v>32</v>
      </c>
      <c r="J442">
        <v>20</v>
      </c>
      <c r="K442" t="s">
        <v>33</v>
      </c>
      <c r="L442">
        <v>5240020</v>
      </c>
      <c r="M442" t="s">
        <v>34</v>
      </c>
      <c r="N442">
        <v>3600007</v>
      </c>
      <c r="O442" t="s">
        <v>35</v>
      </c>
      <c r="P442">
        <v>13880</v>
      </c>
      <c r="Q442" t="s">
        <v>82</v>
      </c>
      <c r="R442" t="s">
        <v>37</v>
      </c>
      <c r="S442" t="s">
        <v>38</v>
      </c>
      <c r="T442">
        <v>5240001296</v>
      </c>
      <c r="U442" t="s">
        <v>74</v>
      </c>
      <c r="V442">
        <v>524</v>
      </c>
      <c r="W442" t="s">
        <v>483</v>
      </c>
      <c r="X442">
        <v>856</v>
      </c>
      <c r="Y442" t="s">
        <v>42</v>
      </c>
      <c r="Z442">
        <v>4010.55</v>
      </c>
      <c r="AA442">
        <v>56.37</v>
      </c>
      <c r="AB442">
        <v>52.86</v>
      </c>
      <c r="AC442">
        <v>4010.55</v>
      </c>
    </row>
    <row r="443" spans="1:29">
      <c r="A443">
        <v>30000208</v>
      </c>
      <c r="B443" t="s">
        <v>482</v>
      </c>
      <c r="C443">
        <v>201107</v>
      </c>
      <c r="D443">
        <v>4010</v>
      </c>
      <c r="E443" t="s">
        <v>81</v>
      </c>
      <c r="F443">
        <v>52400</v>
      </c>
      <c r="G443" t="s">
        <v>66</v>
      </c>
      <c r="H443">
        <v>5</v>
      </c>
      <c r="I443" t="s">
        <v>32</v>
      </c>
      <c r="J443">
        <v>20</v>
      </c>
      <c r="K443" t="s">
        <v>33</v>
      </c>
      <c r="L443">
        <v>5240020</v>
      </c>
      <c r="M443" t="s">
        <v>34</v>
      </c>
      <c r="N443">
        <v>3600007</v>
      </c>
      <c r="O443" t="s">
        <v>35</v>
      </c>
      <c r="P443">
        <v>13880</v>
      </c>
      <c r="Q443" t="s">
        <v>82</v>
      </c>
      <c r="R443" t="s">
        <v>37</v>
      </c>
      <c r="S443" t="s">
        <v>38</v>
      </c>
      <c r="T443">
        <v>5240001297</v>
      </c>
      <c r="U443" t="s">
        <v>70</v>
      </c>
      <c r="V443">
        <v>524</v>
      </c>
      <c r="W443" t="s">
        <v>483</v>
      </c>
      <c r="X443">
        <v>856</v>
      </c>
      <c r="Y443" t="s">
        <v>42</v>
      </c>
      <c r="Z443">
        <v>28175</v>
      </c>
      <c r="AA443">
        <v>395.99</v>
      </c>
      <c r="AB443">
        <v>371.36</v>
      </c>
      <c r="AC443">
        <v>28175</v>
      </c>
    </row>
    <row r="444" spans="1:29">
      <c r="A444">
        <v>30000488</v>
      </c>
      <c r="B444" t="s">
        <v>530</v>
      </c>
      <c r="C444">
        <v>201109</v>
      </c>
      <c r="D444">
        <v>5201</v>
      </c>
      <c r="E444" t="s">
        <v>95</v>
      </c>
      <c r="F444">
        <v>52420</v>
      </c>
      <c r="G444" t="s">
        <v>50</v>
      </c>
      <c r="H444">
        <v>5</v>
      </c>
      <c r="I444" t="s">
        <v>32</v>
      </c>
      <c r="J444">
        <v>20</v>
      </c>
      <c r="K444" t="s">
        <v>33</v>
      </c>
      <c r="L444">
        <v>5240020</v>
      </c>
      <c r="M444" t="s">
        <v>34</v>
      </c>
      <c r="N444">
        <v>3600007</v>
      </c>
      <c r="O444" t="s">
        <v>35</v>
      </c>
      <c r="P444">
        <v>14574</v>
      </c>
      <c r="Q444" t="s">
        <v>140</v>
      </c>
      <c r="R444">
        <v>2004</v>
      </c>
      <c r="S444" t="s">
        <v>45</v>
      </c>
      <c r="T444">
        <v>297</v>
      </c>
      <c r="U444" t="s">
        <v>452</v>
      </c>
      <c r="V444">
        <v>524</v>
      </c>
      <c r="W444" t="s">
        <v>644</v>
      </c>
      <c r="X444" t="s">
        <v>645</v>
      </c>
      <c r="Y444" t="s">
        <v>42</v>
      </c>
      <c r="Z444">
        <v>5594</v>
      </c>
      <c r="AA444">
        <v>76.11</v>
      </c>
      <c r="AB444">
        <v>73.680000000000007</v>
      </c>
      <c r="AC444">
        <v>5594</v>
      </c>
    </row>
    <row r="445" spans="1:29">
      <c r="A445">
        <v>30000462</v>
      </c>
      <c r="B445" t="s">
        <v>388</v>
      </c>
      <c r="C445">
        <v>201109</v>
      </c>
      <c r="D445">
        <v>4210</v>
      </c>
      <c r="E445" t="s">
        <v>30</v>
      </c>
      <c r="F445">
        <v>52400</v>
      </c>
      <c r="G445" t="s">
        <v>66</v>
      </c>
      <c r="H445">
        <v>9</v>
      </c>
      <c r="I445" t="s">
        <v>51</v>
      </c>
      <c r="J445">
        <v>59</v>
      </c>
      <c r="K445" t="s">
        <v>91</v>
      </c>
      <c r="L445">
        <v>5249059</v>
      </c>
      <c r="M445" t="s">
        <v>91</v>
      </c>
      <c r="N445">
        <v>3600007</v>
      </c>
      <c r="O445" t="s">
        <v>35</v>
      </c>
      <c r="P445">
        <v>13881</v>
      </c>
      <c r="Q445" t="s">
        <v>36</v>
      </c>
      <c r="R445" t="s">
        <v>37</v>
      </c>
      <c r="S445" t="s">
        <v>38</v>
      </c>
      <c r="T445">
        <v>5240001299</v>
      </c>
      <c r="U445" t="s">
        <v>92</v>
      </c>
      <c r="V445">
        <v>524</v>
      </c>
      <c r="W445" t="s">
        <v>646</v>
      </c>
      <c r="X445">
        <v>1132</v>
      </c>
      <c r="Y445" t="s">
        <v>42</v>
      </c>
      <c r="Z445">
        <v>4076.25</v>
      </c>
      <c r="AA445">
        <v>55.46</v>
      </c>
      <c r="AB445">
        <v>53.69</v>
      </c>
      <c r="AC445">
        <v>4076.25</v>
      </c>
    </row>
    <row r="446" spans="1:29">
      <c r="A446">
        <v>30000903</v>
      </c>
      <c r="B446" t="s">
        <v>525</v>
      </c>
      <c r="C446">
        <v>201111</v>
      </c>
      <c r="D446">
        <v>5201</v>
      </c>
      <c r="E446" t="s">
        <v>95</v>
      </c>
      <c r="F446">
        <v>52419</v>
      </c>
      <c r="G446" t="s">
        <v>31</v>
      </c>
      <c r="H446">
        <v>5</v>
      </c>
      <c r="I446" t="s">
        <v>32</v>
      </c>
      <c r="J446">
        <v>20</v>
      </c>
      <c r="K446" t="s">
        <v>33</v>
      </c>
      <c r="L446">
        <v>5240020</v>
      </c>
      <c r="M446" t="s">
        <v>34</v>
      </c>
      <c r="N446">
        <v>3600007</v>
      </c>
      <c r="O446" t="s">
        <v>35</v>
      </c>
      <c r="P446">
        <v>14577</v>
      </c>
      <c r="Q446" t="s">
        <v>159</v>
      </c>
      <c r="R446">
        <v>2004</v>
      </c>
      <c r="S446" t="s">
        <v>45</v>
      </c>
      <c r="T446">
        <v>283</v>
      </c>
      <c r="U446" t="s">
        <v>132</v>
      </c>
      <c r="V446">
        <v>524</v>
      </c>
      <c r="W446" t="s">
        <v>526</v>
      </c>
      <c r="X446" t="s">
        <v>454</v>
      </c>
      <c r="Y446" t="s">
        <v>42</v>
      </c>
      <c r="Z446">
        <v>20416.5</v>
      </c>
      <c r="AA446">
        <v>285.95</v>
      </c>
      <c r="AB446">
        <v>270.22000000000003</v>
      </c>
      <c r="AC446">
        <v>20416.5</v>
      </c>
    </row>
    <row r="447" spans="1:29">
      <c r="A447">
        <v>30000903</v>
      </c>
      <c r="B447" t="s">
        <v>482</v>
      </c>
      <c r="C447">
        <v>201111</v>
      </c>
      <c r="D447">
        <v>4011</v>
      </c>
      <c r="E447" t="s">
        <v>65</v>
      </c>
      <c r="F447">
        <v>52400</v>
      </c>
      <c r="G447" t="s">
        <v>66</v>
      </c>
      <c r="H447">
        <v>5</v>
      </c>
      <c r="I447" t="s">
        <v>32</v>
      </c>
      <c r="J447">
        <v>20</v>
      </c>
      <c r="K447" t="s">
        <v>33</v>
      </c>
      <c r="L447">
        <v>5240020</v>
      </c>
      <c r="M447" t="s">
        <v>34</v>
      </c>
      <c r="N447">
        <v>3600007</v>
      </c>
      <c r="O447" t="s">
        <v>35</v>
      </c>
      <c r="P447">
        <v>13880</v>
      </c>
      <c r="Q447" t="s">
        <v>82</v>
      </c>
      <c r="R447" t="s">
        <v>37</v>
      </c>
      <c r="S447" t="s">
        <v>38</v>
      </c>
      <c r="T447">
        <v>5240001299</v>
      </c>
      <c r="U447" t="s">
        <v>92</v>
      </c>
      <c r="V447">
        <v>524</v>
      </c>
      <c r="W447" t="s">
        <v>483</v>
      </c>
      <c r="X447">
        <v>30000208</v>
      </c>
      <c r="Y447" t="s">
        <v>42</v>
      </c>
      <c r="Z447">
        <v>-3411</v>
      </c>
      <c r="AA447">
        <v>-47.94</v>
      </c>
      <c r="AB447">
        <v>-44.96</v>
      </c>
      <c r="AC447">
        <v>-3411</v>
      </c>
    </row>
    <row r="448" spans="1:29">
      <c r="A448">
        <v>30000480</v>
      </c>
      <c r="B448" t="s">
        <v>388</v>
      </c>
      <c r="C448">
        <v>201109</v>
      </c>
      <c r="D448">
        <v>5201</v>
      </c>
      <c r="E448" t="s">
        <v>95</v>
      </c>
      <c r="F448">
        <v>52417</v>
      </c>
      <c r="G448" t="s">
        <v>193</v>
      </c>
      <c r="H448">
        <v>5</v>
      </c>
      <c r="I448" t="s">
        <v>32</v>
      </c>
      <c r="J448">
        <v>20</v>
      </c>
      <c r="K448" t="s">
        <v>33</v>
      </c>
      <c r="L448">
        <v>5240020</v>
      </c>
      <c r="M448" t="s">
        <v>34</v>
      </c>
      <c r="N448">
        <v>3600007</v>
      </c>
      <c r="O448" t="s">
        <v>35</v>
      </c>
      <c r="P448">
        <v>14577</v>
      </c>
      <c r="Q448" t="s">
        <v>159</v>
      </c>
      <c r="R448">
        <v>2004</v>
      </c>
      <c r="S448" t="s">
        <v>45</v>
      </c>
      <c r="T448">
        <v>286</v>
      </c>
      <c r="U448" t="s">
        <v>196</v>
      </c>
      <c r="V448">
        <v>524</v>
      </c>
      <c r="W448" t="s">
        <v>592</v>
      </c>
      <c r="X448" t="s">
        <v>593</v>
      </c>
      <c r="Y448" t="s">
        <v>42</v>
      </c>
      <c r="Z448">
        <v>2595</v>
      </c>
      <c r="AA448">
        <v>35.31</v>
      </c>
      <c r="AB448">
        <v>34.18</v>
      </c>
      <c r="AC448">
        <v>2595</v>
      </c>
    </row>
    <row r="449" spans="1:29">
      <c r="A449">
        <v>30000458</v>
      </c>
      <c r="B449" t="s">
        <v>374</v>
      </c>
      <c r="C449">
        <v>201109</v>
      </c>
      <c r="D449">
        <v>4010</v>
      </c>
      <c r="E449" t="s">
        <v>81</v>
      </c>
      <c r="F449">
        <v>52400</v>
      </c>
      <c r="G449" t="s">
        <v>66</v>
      </c>
      <c r="H449">
        <v>9</v>
      </c>
      <c r="I449" t="s">
        <v>51</v>
      </c>
      <c r="J449">
        <v>58</v>
      </c>
      <c r="K449" t="s">
        <v>84</v>
      </c>
      <c r="L449">
        <v>5249058</v>
      </c>
      <c r="M449" t="s">
        <v>84</v>
      </c>
      <c r="N449">
        <v>3600007</v>
      </c>
      <c r="O449" t="s">
        <v>35</v>
      </c>
      <c r="P449">
        <v>13880</v>
      </c>
      <c r="Q449" t="s">
        <v>82</v>
      </c>
      <c r="R449" t="s">
        <v>37</v>
      </c>
      <c r="S449" t="s">
        <v>38</v>
      </c>
      <c r="T449">
        <v>5240001057</v>
      </c>
      <c r="U449" t="s">
        <v>85</v>
      </c>
      <c r="V449">
        <v>524</v>
      </c>
      <c r="W449" t="s">
        <v>375</v>
      </c>
      <c r="X449">
        <v>1089</v>
      </c>
      <c r="Y449" t="s">
        <v>42</v>
      </c>
      <c r="Z449">
        <v>8375.5</v>
      </c>
      <c r="AA449">
        <v>113.95</v>
      </c>
      <c r="AB449">
        <v>110.32</v>
      </c>
      <c r="AC449">
        <v>8375.5</v>
      </c>
    </row>
    <row r="450" spans="1:29">
      <c r="A450">
        <v>30000748</v>
      </c>
      <c r="B450" t="s">
        <v>438</v>
      </c>
      <c r="C450">
        <v>201111</v>
      </c>
      <c r="D450">
        <v>5511</v>
      </c>
      <c r="E450" t="s">
        <v>230</v>
      </c>
      <c r="F450">
        <v>52419</v>
      </c>
      <c r="G450" t="s">
        <v>31</v>
      </c>
      <c r="H450">
        <v>5</v>
      </c>
      <c r="I450" t="s">
        <v>32</v>
      </c>
      <c r="J450">
        <v>20</v>
      </c>
      <c r="K450" t="s">
        <v>33</v>
      </c>
      <c r="L450">
        <v>5240020</v>
      </c>
      <c r="M450" t="s">
        <v>34</v>
      </c>
      <c r="N450">
        <v>3600007</v>
      </c>
      <c r="O450" t="s">
        <v>35</v>
      </c>
      <c r="P450">
        <v>13882</v>
      </c>
      <c r="Q450" t="s">
        <v>126</v>
      </c>
      <c r="V450">
        <v>524</v>
      </c>
      <c r="W450" t="s">
        <v>647</v>
      </c>
      <c r="X450" t="s">
        <v>440</v>
      </c>
      <c r="Y450" t="s">
        <v>42</v>
      </c>
      <c r="Z450">
        <v>2204</v>
      </c>
      <c r="AA450">
        <v>27.69</v>
      </c>
      <c r="AB450">
        <v>26.92</v>
      </c>
      <c r="AC450">
        <v>2204</v>
      </c>
    </row>
    <row r="451" spans="1:29">
      <c r="A451">
        <v>30000386</v>
      </c>
      <c r="B451" t="s">
        <v>597</v>
      </c>
      <c r="C451">
        <v>201108</v>
      </c>
      <c r="D451">
        <v>5201</v>
      </c>
      <c r="E451" t="s">
        <v>95</v>
      </c>
      <c r="F451">
        <v>52417</v>
      </c>
      <c r="G451" t="s">
        <v>193</v>
      </c>
      <c r="H451">
        <v>5</v>
      </c>
      <c r="I451" t="s">
        <v>32</v>
      </c>
      <c r="J451">
        <v>20</v>
      </c>
      <c r="K451" t="s">
        <v>33</v>
      </c>
      <c r="L451">
        <v>5240020</v>
      </c>
      <c r="M451" t="s">
        <v>34</v>
      </c>
      <c r="N451">
        <v>3600007</v>
      </c>
      <c r="O451" t="s">
        <v>35</v>
      </c>
      <c r="P451">
        <v>13880</v>
      </c>
      <c r="Q451" t="s">
        <v>82</v>
      </c>
      <c r="R451">
        <v>2004</v>
      </c>
      <c r="S451" t="s">
        <v>45</v>
      </c>
      <c r="T451">
        <v>286</v>
      </c>
      <c r="U451" t="s">
        <v>196</v>
      </c>
      <c r="V451">
        <v>524</v>
      </c>
      <c r="W451" t="s">
        <v>598</v>
      </c>
      <c r="X451" t="s">
        <v>599</v>
      </c>
      <c r="Y451" t="s">
        <v>42</v>
      </c>
      <c r="Z451">
        <v>150285</v>
      </c>
      <c r="AA451">
        <v>2090.19</v>
      </c>
      <c r="AB451">
        <v>1988.19</v>
      </c>
      <c r="AC451">
        <v>150285</v>
      </c>
    </row>
    <row r="452" spans="1:29">
      <c r="A452">
        <v>10006404</v>
      </c>
      <c r="B452" t="s">
        <v>594</v>
      </c>
      <c r="C452">
        <v>201110</v>
      </c>
      <c r="D452">
        <v>6000</v>
      </c>
      <c r="E452" t="s">
        <v>49</v>
      </c>
      <c r="F452">
        <v>52400</v>
      </c>
      <c r="G452" t="s">
        <v>66</v>
      </c>
      <c r="H452">
        <v>9</v>
      </c>
      <c r="I452" t="s">
        <v>51</v>
      </c>
      <c r="J452">
        <v>54</v>
      </c>
      <c r="K452" t="s">
        <v>52</v>
      </c>
      <c r="L452">
        <v>5249054</v>
      </c>
      <c r="M452" t="s">
        <v>53</v>
      </c>
      <c r="N452">
        <v>3600007</v>
      </c>
      <c r="O452" t="s">
        <v>35</v>
      </c>
      <c r="P452">
        <v>13883</v>
      </c>
      <c r="Q452" t="s">
        <v>54</v>
      </c>
      <c r="R452">
        <v>2006</v>
      </c>
      <c r="S452" t="s">
        <v>55</v>
      </c>
      <c r="T452" t="s">
        <v>167</v>
      </c>
      <c r="U452" t="s">
        <v>168</v>
      </c>
      <c r="V452">
        <v>524</v>
      </c>
      <c r="W452" t="s">
        <v>648</v>
      </c>
      <c r="Y452" t="s">
        <v>42</v>
      </c>
      <c r="Z452">
        <v>48146.27</v>
      </c>
      <c r="AA452">
        <v>617.26</v>
      </c>
      <c r="AB452">
        <v>624.17999999999995</v>
      </c>
      <c r="AC452">
        <v>48146.27</v>
      </c>
    </row>
    <row r="453" spans="1:29">
      <c r="A453">
        <v>10006404</v>
      </c>
      <c r="B453" t="s">
        <v>594</v>
      </c>
      <c r="C453">
        <v>201110</v>
      </c>
      <c r="D453">
        <v>6000</v>
      </c>
      <c r="E453" t="s">
        <v>49</v>
      </c>
      <c r="F453">
        <v>52400</v>
      </c>
      <c r="G453" t="s">
        <v>66</v>
      </c>
      <c r="H453">
        <v>9</v>
      </c>
      <c r="I453" t="s">
        <v>51</v>
      </c>
      <c r="J453">
        <v>56</v>
      </c>
      <c r="K453" t="s">
        <v>60</v>
      </c>
      <c r="L453">
        <v>5249054</v>
      </c>
      <c r="M453" t="s">
        <v>53</v>
      </c>
      <c r="N453">
        <v>3600007</v>
      </c>
      <c r="O453" t="s">
        <v>35</v>
      </c>
      <c r="P453">
        <v>13883</v>
      </c>
      <c r="Q453" t="s">
        <v>54</v>
      </c>
      <c r="R453">
        <v>2006</v>
      </c>
      <c r="S453" t="s">
        <v>55</v>
      </c>
      <c r="T453" t="s">
        <v>167</v>
      </c>
      <c r="U453" t="s">
        <v>168</v>
      </c>
      <c r="V453">
        <v>524</v>
      </c>
      <c r="W453" t="s">
        <v>648</v>
      </c>
      <c r="Y453" t="s">
        <v>42</v>
      </c>
      <c r="Z453">
        <v>2534.0100000000002</v>
      </c>
      <c r="AA453">
        <v>32.49</v>
      </c>
      <c r="AB453">
        <v>32.85</v>
      </c>
      <c r="AC453">
        <v>2534.0100000000002</v>
      </c>
    </row>
    <row r="454" spans="1:29">
      <c r="A454">
        <v>30000770</v>
      </c>
      <c r="B454" t="s">
        <v>494</v>
      </c>
      <c r="C454">
        <v>201111</v>
      </c>
      <c r="D454">
        <v>4010</v>
      </c>
      <c r="E454" t="s">
        <v>81</v>
      </c>
      <c r="F454">
        <v>52400</v>
      </c>
      <c r="G454" t="s">
        <v>66</v>
      </c>
      <c r="H454">
        <v>9</v>
      </c>
      <c r="I454" t="s">
        <v>51</v>
      </c>
      <c r="J454">
        <v>59</v>
      </c>
      <c r="K454" t="s">
        <v>91</v>
      </c>
      <c r="L454">
        <v>5249059</v>
      </c>
      <c r="M454" t="s">
        <v>91</v>
      </c>
      <c r="N454">
        <v>3600007</v>
      </c>
      <c r="O454" t="s">
        <v>35</v>
      </c>
      <c r="P454">
        <v>13880</v>
      </c>
      <c r="Q454" t="s">
        <v>82</v>
      </c>
      <c r="R454" t="s">
        <v>37</v>
      </c>
      <c r="S454" t="s">
        <v>38</v>
      </c>
      <c r="T454">
        <v>5240001299</v>
      </c>
      <c r="U454" t="s">
        <v>92</v>
      </c>
      <c r="V454">
        <v>524</v>
      </c>
      <c r="W454" t="s">
        <v>611</v>
      </c>
      <c r="X454">
        <v>1320</v>
      </c>
      <c r="Y454" t="s">
        <v>42</v>
      </c>
      <c r="Z454">
        <v>16305</v>
      </c>
      <c r="AA454">
        <v>204.84</v>
      </c>
      <c r="AB454">
        <v>201.3</v>
      </c>
      <c r="AC454">
        <v>16305</v>
      </c>
    </row>
    <row r="455" spans="1:29">
      <c r="A455">
        <v>30000401</v>
      </c>
      <c r="B455" s="1">
        <v>40824</v>
      </c>
      <c r="C455">
        <v>201108</v>
      </c>
      <c r="D455">
        <v>5501</v>
      </c>
      <c r="E455" t="s">
        <v>244</v>
      </c>
      <c r="F455">
        <v>52419</v>
      </c>
      <c r="G455" t="s">
        <v>31</v>
      </c>
      <c r="H455">
        <v>9</v>
      </c>
      <c r="I455" t="s">
        <v>51</v>
      </c>
      <c r="J455">
        <v>54</v>
      </c>
      <c r="K455" t="s">
        <v>52</v>
      </c>
      <c r="L455">
        <v>5249054</v>
      </c>
      <c r="M455" t="s">
        <v>53</v>
      </c>
      <c r="N455">
        <v>3600007</v>
      </c>
      <c r="O455" t="s">
        <v>35</v>
      </c>
      <c r="P455">
        <v>13883</v>
      </c>
      <c r="Q455" t="s">
        <v>54</v>
      </c>
      <c r="V455">
        <v>524</v>
      </c>
      <c r="W455" t="s">
        <v>523</v>
      </c>
      <c r="X455" t="s">
        <v>382</v>
      </c>
      <c r="Y455" t="s">
        <v>42</v>
      </c>
      <c r="Z455">
        <v>23.75</v>
      </c>
      <c r="AA455">
        <v>0.33</v>
      </c>
      <c r="AB455">
        <v>0.3</v>
      </c>
      <c r="AC455">
        <v>23.75</v>
      </c>
    </row>
    <row r="456" spans="1:29">
      <c r="A456">
        <v>30000401</v>
      </c>
      <c r="B456" s="1">
        <v>40824</v>
      </c>
      <c r="C456">
        <v>201108</v>
      </c>
      <c r="D456">
        <v>5501</v>
      </c>
      <c r="E456" t="s">
        <v>244</v>
      </c>
      <c r="F456">
        <v>52419</v>
      </c>
      <c r="G456" t="s">
        <v>31</v>
      </c>
      <c r="H456">
        <v>9</v>
      </c>
      <c r="I456" t="s">
        <v>51</v>
      </c>
      <c r="J456">
        <v>56</v>
      </c>
      <c r="K456" t="s">
        <v>60</v>
      </c>
      <c r="L456">
        <v>5249054</v>
      </c>
      <c r="M456" t="s">
        <v>53</v>
      </c>
      <c r="N456">
        <v>3600007</v>
      </c>
      <c r="O456" t="s">
        <v>35</v>
      </c>
      <c r="P456">
        <v>13883</v>
      </c>
      <c r="Q456" t="s">
        <v>54</v>
      </c>
      <c r="V456">
        <v>524</v>
      </c>
      <c r="W456" t="s">
        <v>523</v>
      </c>
      <c r="X456" t="s">
        <v>382</v>
      </c>
      <c r="Y456" t="s">
        <v>42</v>
      </c>
      <c r="Z456">
        <v>1.25</v>
      </c>
      <c r="AA456">
        <v>0.02</v>
      </c>
      <c r="AB456">
        <v>0.02</v>
      </c>
      <c r="AC456">
        <v>1.25</v>
      </c>
    </row>
    <row r="457" spans="1:29">
      <c r="A457">
        <v>30000155</v>
      </c>
      <c r="B457" t="s">
        <v>641</v>
      </c>
      <c r="C457">
        <v>201106</v>
      </c>
      <c r="D457">
        <v>4100</v>
      </c>
      <c r="E457" t="s">
        <v>125</v>
      </c>
      <c r="F457">
        <v>52419</v>
      </c>
      <c r="G457" t="s">
        <v>31</v>
      </c>
      <c r="H457">
        <v>5</v>
      </c>
      <c r="I457" t="s">
        <v>32</v>
      </c>
      <c r="J457">
        <v>20</v>
      </c>
      <c r="K457" t="s">
        <v>33</v>
      </c>
      <c r="L457">
        <v>5240020</v>
      </c>
      <c r="M457" t="s">
        <v>34</v>
      </c>
      <c r="N457">
        <v>3600007</v>
      </c>
      <c r="O457" t="s">
        <v>35</v>
      </c>
      <c r="P457">
        <v>13882</v>
      </c>
      <c r="Q457" t="s">
        <v>126</v>
      </c>
      <c r="R457" t="s">
        <v>37</v>
      </c>
      <c r="S457" t="s">
        <v>38</v>
      </c>
      <c r="T457">
        <v>5240001154</v>
      </c>
      <c r="U457" t="s">
        <v>39</v>
      </c>
      <c r="V457">
        <v>524</v>
      </c>
      <c r="W457" t="s">
        <v>649</v>
      </c>
      <c r="X457" t="s">
        <v>643</v>
      </c>
      <c r="Y457" t="s">
        <v>42</v>
      </c>
      <c r="Z457">
        <v>3600</v>
      </c>
      <c r="AA457">
        <v>50.42</v>
      </c>
      <c r="AB457">
        <v>47.07</v>
      </c>
      <c r="AC457">
        <v>3600</v>
      </c>
    </row>
    <row r="458" spans="1:29">
      <c r="A458">
        <v>30000747</v>
      </c>
      <c r="B458" t="s">
        <v>494</v>
      </c>
      <c r="C458">
        <v>201111</v>
      </c>
      <c r="D458">
        <v>5201</v>
      </c>
      <c r="E458" t="s">
        <v>95</v>
      </c>
      <c r="F458">
        <v>52420</v>
      </c>
      <c r="G458" t="s">
        <v>50</v>
      </c>
      <c r="H458">
        <v>5</v>
      </c>
      <c r="I458" t="s">
        <v>32</v>
      </c>
      <c r="J458">
        <v>20</v>
      </c>
      <c r="K458" t="s">
        <v>33</v>
      </c>
      <c r="L458">
        <v>5240020</v>
      </c>
      <c r="M458" t="s">
        <v>34</v>
      </c>
      <c r="N458">
        <v>3600007</v>
      </c>
      <c r="O458" t="s">
        <v>35</v>
      </c>
      <c r="P458">
        <v>14577</v>
      </c>
      <c r="Q458" t="s">
        <v>159</v>
      </c>
      <c r="R458">
        <v>2004</v>
      </c>
      <c r="S458" t="s">
        <v>45</v>
      </c>
      <c r="T458">
        <v>298</v>
      </c>
      <c r="U458" t="s">
        <v>371</v>
      </c>
      <c r="V458">
        <v>524</v>
      </c>
      <c r="W458" t="s">
        <v>635</v>
      </c>
      <c r="X458" t="s">
        <v>636</v>
      </c>
      <c r="Y458" t="s">
        <v>42</v>
      </c>
      <c r="Z458">
        <v>19904.5</v>
      </c>
      <c r="AA458">
        <v>250.06</v>
      </c>
      <c r="AB458">
        <v>245.73</v>
      </c>
      <c r="AC458">
        <v>19904.5</v>
      </c>
    </row>
    <row r="459" spans="1:29">
      <c r="A459">
        <v>30000480</v>
      </c>
      <c r="B459" t="s">
        <v>530</v>
      </c>
      <c r="C459">
        <v>201109</v>
      </c>
      <c r="D459">
        <v>5201</v>
      </c>
      <c r="E459" t="s">
        <v>95</v>
      </c>
      <c r="F459">
        <v>52417</v>
      </c>
      <c r="G459" t="s">
        <v>193</v>
      </c>
      <c r="H459">
        <v>5</v>
      </c>
      <c r="I459" t="s">
        <v>32</v>
      </c>
      <c r="J459">
        <v>20</v>
      </c>
      <c r="K459" t="s">
        <v>33</v>
      </c>
      <c r="L459">
        <v>5240020</v>
      </c>
      <c r="M459" t="s">
        <v>34</v>
      </c>
      <c r="N459">
        <v>3600007</v>
      </c>
      <c r="O459" t="s">
        <v>35</v>
      </c>
      <c r="P459">
        <v>14572</v>
      </c>
      <c r="Q459" t="s">
        <v>104</v>
      </c>
      <c r="R459">
        <v>2004</v>
      </c>
      <c r="S459" t="s">
        <v>45</v>
      </c>
      <c r="T459">
        <v>286</v>
      </c>
      <c r="U459" t="s">
        <v>196</v>
      </c>
      <c r="V459">
        <v>524</v>
      </c>
      <c r="W459" t="s">
        <v>531</v>
      </c>
      <c r="X459" t="s">
        <v>532</v>
      </c>
      <c r="Y459" t="s">
        <v>42</v>
      </c>
      <c r="Z459">
        <v>113582</v>
      </c>
      <c r="AA459">
        <v>1545.33</v>
      </c>
      <c r="AB459">
        <v>1496.03</v>
      </c>
      <c r="AC459">
        <v>113582</v>
      </c>
    </row>
    <row r="460" spans="1:29">
      <c r="A460">
        <v>30000480</v>
      </c>
      <c r="B460" t="s">
        <v>388</v>
      </c>
      <c r="C460">
        <v>201109</v>
      </c>
      <c r="D460">
        <v>5201</v>
      </c>
      <c r="E460" t="s">
        <v>95</v>
      </c>
      <c r="F460">
        <v>52417</v>
      </c>
      <c r="G460" t="s">
        <v>193</v>
      </c>
      <c r="H460">
        <v>5</v>
      </c>
      <c r="I460" t="s">
        <v>32</v>
      </c>
      <c r="J460">
        <v>20</v>
      </c>
      <c r="K460" t="s">
        <v>33</v>
      </c>
      <c r="L460">
        <v>5240020</v>
      </c>
      <c r="M460" t="s">
        <v>34</v>
      </c>
      <c r="N460">
        <v>3600007</v>
      </c>
      <c r="O460" t="s">
        <v>35</v>
      </c>
      <c r="P460">
        <v>13888</v>
      </c>
      <c r="Q460" t="s">
        <v>650</v>
      </c>
      <c r="R460">
        <v>2004</v>
      </c>
      <c r="S460" t="s">
        <v>45</v>
      </c>
      <c r="T460">
        <v>286</v>
      </c>
      <c r="U460" t="s">
        <v>196</v>
      </c>
      <c r="V460">
        <v>524</v>
      </c>
      <c r="W460" t="s">
        <v>592</v>
      </c>
      <c r="X460" t="s">
        <v>593</v>
      </c>
      <c r="Y460" t="s">
        <v>42</v>
      </c>
      <c r="Z460">
        <v>-275320</v>
      </c>
      <c r="AA460">
        <v>-3745.85</v>
      </c>
      <c r="AB460">
        <v>-3626.36</v>
      </c>
      <c r="AC460">
        <v>-275320</v>
      </c>
    </row>
    <row r="461" spans="1:29">
      <c r="A461">
        <v>30000998</v>
      </c>
      <c r="B461" t="s">
        <v>370</v>
      </c>
      <c r="C461">
        <v>201112</v>
      </c>
      <c r="D461">
        <v>5201</v>
      </c>
      <c r="E461" t="s">
        <v>95</v>
      </c>
      <c r="F461">
        <v>52420</v>
      </c>
      <c r="G461" t="s">
        <v>50</v>
      </c>
      <c r="H461">
        <v>5</v>
      </c>
      <c r="I461" t="s">
        <v>32</v>
      </c>
      <c r="J461">
        <v>20</v>
      </c>
      <c r="K461" t="s">
        <v>33</v>
      </c>
      <c r="L461">
        <v>5240020</v>
      </c>
      <c r="M461" t="s">
        <v>34</v>
      </c>
      <c r="N461">
        <v>3600007</v>
      </c>
      <c r="O461" t="s">
        <v>35</v>
      </c>
      <c r="P461">
        <v>14577</v>
      </c>
      <c r="Q461" t="s">
        <v>159</v>
      </c>
      <c r="R461">
        <v>2004</v>
      </c>
      <c r="S461" t="s">
        <v>45</v>
      </c>
      <c r="T461">
        <v>297</v>
      </c>
      <c r="U461" t="s">
        <v>452</v>
      </c>
      <c r="V461">
        <v>524</v>
      </c>
      <c r="W461" t="s">
        <v>457</v>
      </c>
      <c r="X461" t="s">
        <v>458</v>
      </c>
      <c r="Y461" t="s">
        <v>42</v>
      </c>
      <c r="Z461">
        <v>28532.46</v>
      </c>
      <c r="AA461">
        <v>346.69</v>
      </c>
      <c r="AB461">
        <v>347.31</v>
      </c>
      <c r="AC461">
        <v>28532.46</v>
      </c>
    </row>
    <row r="462" spans="1:29">
      <c r="A462">
        <v>30000208</v>
      </c>
      <c r="B462" t="s">
        <v>482</v>
      </c>
      <c r="C462">
        <v>201107</v>
      </c>
      <c r="D462">
        <v>4011</v>
      </c>
      <c r="E462" t="s">
        <v>65</v>
      </c>
      <c r="F462">
        <v>52400</v>
      </c>
      <c r="G462" t="s">
        <v>66</v>
      </c>
      <c r="H462">
        <v>5</v>
      </c>
      <c r="I462" t="s">
        <v>32</v>
      </c>
      <c r="J462">
        <v>20</v>
      </c>
      <c r="K462" t="s">
        <v>33</v>
      </c>
      <c r="L462">
        <v>5240020</v>
      </c>
      <c r="M462" t="s">
        <v>34</v>
      </c>
      <c r="N462">
        <v>3600007</v>
      </c>
      <c r="O462" t="s">
        <v>35</v>
      </c>
      <c r="P462">
        <v>13880</v>
      </c>
      <c r="Q462" t="s">
        <v>82</v>
      </c>
      <c r="R462" t="s">
        <v>37</v>
      </c>
      <c r="S462" t="s">
        <v>38</v>
      </c>
      <c r="T462">
        <v>5240001203</v>
      </c>
      <c r="U462" t="s">
        <v>67</v>
      </c>
      <c r="V462">
        <v>524</v>
      </c>
      <c r="W462" t="s">
        <v>483</v>
      </c>
      <c r="X462">
        <v>856</v>
      </c>
      <c r="Y462" t="s">
        <v>42</v>
      </c>
      <c r="Z462">
        <v>2780.56</v>
      </c>
      <c r="AA462">
        <v>39.08</v>
      </c>
      <c r="AB462">
        <v>36.65</v>
      </c>
      <c r="AC462">
        <v>2780.56</v>
      </c>
    </row>
    <row r="463" spans="1:29">
      <c r="A463">
        <v>30000401</v>
      </c>
      <c r="B463" s="1">
        <v>40763</v>
      </c>
      <c r="C463">
        <v>201108</v>
      </c>
      <c r="D463">
        <v>6300</v>
      </c>
      <c r="E463" t="s">
        <v>76</v>
      </c>
      <c r="F463">
        <v>52419</v>
      </c>
      <c r="G463" t="s">
        <v>31</v>
      </c>
      <c r="H463">
        <v>9</v>
      </c>
      <c r="I463" t="s">
        <v>51</v>
      </c>
      <c r="J463">
        <v>54</v>
      </c>
      <c r="K463" t="s">
        <v>52</v>
      </c>
      <c r="L463">
        <v>5249054</v>
      </c>
      <c r="M463" t="s">
        <v>53</v>
      </c>
      <c r="N463">
        <v>3600007</v>
      </c>
      <c r="O463" t="s">
        <v>35</v>
      </c>
      <c r="P463">
        <v>13881</v>
      </c>
      <c r="Q463" t="s">
        <v>36</v>
      </c>
      <c r="V463">
        <v>524</v>
      </c>
      <c r="W463" t="s">
        <v>651</v>
      </c>
      <c r="X463" t="s">
        <v>601</v>
      </c>
      <c r="Y463" t="s">
        <v>42</v>
      </c>
      <c r="Z463">
        <v>190</v>
      </c>
      <c r="AA463">
        <v>2.7</v>
      </c>
      <c r="AB463">
        <v>2.48</v>
      </c>
      <c r="AC463">
        <v>190</v>
      </c>
    </row>
    <row r="464" spans="1:29">
      <c r="A464">
        <v>30000401</v>
      </c>
      <c r="B464" s="1">
        <v>40763</v>
      </c>
      <c r="C464">
        <v>201108</v>
      </c>
      <c r="D464">
        <v>6300</v>
      </c>
      <c r="E464" t="s">
        <v>76</v>
      </c>
      <c r="F464">
        <v>52419</v>
      </c>
      <c r="G464" t="s">
        <v>31</v>
      </c>
      <c r="H464">
        <v>9</v>
      </c>
      <c r="I464" t="s">
        <v>51</v>
      </c>
      <c r="J464">
        <v>56</v>
      </c>
      <c r="K464" t="s">
        <v>60</v>
      </c>
      <c r="L464">
        <v>5249054</v>
      </c>
      <c r="M464" t="s">
        <v>53</v>
      </c>
      <c r="N464">
        <v>3600007</v>
      </c>
      <c r="O464" t="s">
        <v>35</v>
      </c>
      <c r="P464">
        <v>13881</v>
      </c>
      <c r="Q464" t="s">
        <v>36</v>
      </c>
      <c r="V464">
        <v>524</v>
      </c>
      <c r="W464" t="s">
        <v>651</v>
      </c>
      <c r="X464" t="s">
        <v>601</v>
      </c>
      <c r="Y464" t="s">
        <v>42</v>
      </c>
      <c r="Z464">
        <v>10</v>
      </c>
      <c r="AA464">
        <v>0.14000000000000001</v>
      </c>
      <c r="AB464">
        <v>0.13</v>
      </c>
      <c r="AC464">
        <v>10</v>
      </c>
    </row>
    <row r="465" spans="1:29">
      <c r="A465">
        <v>30000151</v>
      </c>
      <c r="B465" t="s">
        <v>367</v>
      </c>
      <c r="C465">
        <v>201106</v>
      </c>
      <c r="D465">
        <v>4010</v>
      </c>
      <c r="E465" t="s">
        <v>81</v>
      </c>
      <c r="F465">
        <v>52400</v>
      </c>
      <c r="G465" t="s">
        <v>66</v>
      </c>
      <c r="H465">
        <v>5</v>
      </c>
      <c r="I465" t="s">
        <v>32</v>
      </c>
      <c r="J465">
        <v>20</v>
      </c>
      <c r="K465" t="s">
        <v>33</v>
      </c>
      <c r="L465">
        <v>5240020</v>
      </c>
      <c r="M465" t="s">
        <v>34</v>
      </c>
      <c r="N465">
        <v>3600007</v>
      </c>
      <c r="O465" t="s">
        <v>35</v>
      </c>
      <c r="P465">
        <v>13880</v>
      </c>
      <c r="Q465" t="s">
        <v>82</v>
      </c>
      <c r="R465" t="s">
        <v>37</v>
      </c>
      <c r="S465" t="s">
        <v>38</v>
      </c>
      <c r="T465">
        <v>5240001030</v>
      </c>
      <c r="U465" t="s">
        <v>69</v>
      </c>
      <c r="V465">
        <v>524</v>
      </c>
      <c r="W465" t="s">
        <v>524</v>
      </c>
      <c r="X465">
        <v>676</v>
      </c>
      <c r="Y465" t="s">
        <v>42</v>
      </c>
      <c r="Z465">
        <v>28971</v>
      </c>
      <c r="AA465">
        <v>405.76</v>
      </c>
      <c r="AB465">
        <v>381.17</v>
      </c>
      <c r="AC465">
        <v>28971</v>
      </c>
    </row>
    <row r="466" spans="1:29">
      <c r="A466">
        <v>30000748</v>
      </c>
      <c r="B466" t="s">
        <v>395</v>
      </c>
      <c r="C466">
        <v>201111</v>
      </c>
      <c r="D466">
        <v>4010</v>
      </c>
      <c r="E466" t="s">
        <v>81</v>
      </c>
      <c r="F466">
        <v>52419</v>
      </c>
      <c r="G466" t="s">
        <v>31</v>
      </c>
      <c r="H466">
        <v>10</v>
      </c>
      <c r="I466" t="s">
        <v>115</v>
      </c>
      <c r="J466">
        <v>52</v>
      </c>
      <c r="K466" t="s">
        <v>116</v>
      </c>
      <c r="L466">
        <v>5249052</v>
      </c>
      <c r="M466" t="s">
        <v>116</v>
      </c>
      <c r="N466">
        <v>3600007</v>
      </c>
      <c r="O466" t="s">
        <v>35</v>
      </c>
      <c r="P466">
        <v>13882</v>
      </c>
      <c r="Q466" t="s">
        <v>126</v>
      </c>
      <c r="R466" t="s">
        <v>37</v>
      </c>
      <c r="S466" t="s">
        <v>38</v>
      </c>
      <c r="T466">
        <v>5240001154</v>
      </c>
      <c r="U466" t="s">
        <v>39</v>
      </c>
      <c r="V466">
        <v>524</v>
      </c>
      <c r="W466" t="s">
        <v>652</v>
      </c>
      <c r="X466" t="s">
        <v>397</v>
      </c>
      <c r="Y466" t="s">
        <v>42</v>
      </c>
      <c r="Z466">
        <v>-900</v>
      </c>
      <c r="AA466">
        <v>-11.31</v>
      </c>
      <c r="AB466">
        <v>-11.11</v>
      </c>
      <c r="AC466">
        <v>-900</v>
      </c>
    </row>
    <row r="467" spans="1:29">
      <c r="A467">
        <v>30000462</v>
      </c>
      <c r="B467" t="s">
        <v>388</v>
      </c>
      <c r="C467">
        <v>201109</v>
      </c>
      <c r="D467">
        <v>4210</v>
      </c>
      <c r="E467" t="s">
        <v>30</v>
      </c>
      <c r="F467">
        <v>52400</v>
      </c>
      <c r="G467" t="s">
        <v>66</v>
      </c>
      <c r="H467">
        <v>5</v>
      </c>
      <c r="I467" t="s">
        <v>32</v>
      </c>
      <c r="J467">
        <v>20</v>
      </c>
      <c r="K467" t="s">
        <v>33</v>
      </c>
      <c r="L467">
        <v>5240020</v>
      </c>
      <c r="M467" t="s">
        <v>34</v>
      </c>
      <c r="N467">
        <v>3600007</v>
      </c>
      <c r="O467" t="s">
        <v>35</v>
      </c>
      <c r="P467">
        <v>13881</v>
      </c>
      <c r="Q467" t="s">
        <v>36</v>
      </c>
      <c r="R467" t="s">
        <v>37</v>
      </c>
      <c r="S467" t="s">
        <v>38</v>
      </c>
      <c r="T467">
        <v>5240001297</v>
      </c>
      <c r="U467" t="s">
        <v>70</v>
      </c>
      <c r="V467">
        <v>524</v>
      </c>
      <c r="W467" t="s">
        <v>646</v>
      </c>
      <c r="X467">
        <v>1132</v>
      </c>
      <c r="Y467" t="s">
        <v>42</v>
      </c>
      <c r="Z467">
        <v>7044</v>
      </c>
      <c r="AA467">
        <v>95.84</v>
      </c>
      <c r="AB467">
        <v>92.78</v>
      </c>
      <c r="AC467">
        <v>7044</v>
      </c>
    </row>
    <row r="468" spans="1:29">
      <c r="A468">
        <v>30001182</v>
      </c>
      <c r="B468" t="s">
        <v>496</v>
      </c>
      <c r="C468">
        <v>201113</v>
      </c>
      <c r="D468">
        <v>4011</v>
      </c>
      <c r="E468" t="s">
        <v>65</v>
      </c>
      <c r="F468">
        <v>52419</v>
      </c>
      <c r="G468" t="s">
        <v>31</v>
      </c>
      <c r="H468">
        <v>5</v>
      </c>
      <c r="I468" t="s">
        <v>32</v>
      </c>
      <c r="J468">
        <v>20</v>
      </c>
      <c r="K468" t="s">
        <v>33</v>
      </c>
      <c r="L468">
        <v>5240020</v>
      </c>
      <c r="M468" t="s">
        <v>34</v>
      </c>
      <c r="N468">
        <v>3600007</v>
      </c>
      <c r="O468" t="s">
        <v>35</v>
      </c>
      <c r="P468">
        <v>13880</v>
      </c>
      <c r="Q468" t="s">
        <v>82</v>
      </c>
      <c r="R468" t="s">
        <v>37</v>
      </c>
      <c r="S468" t="s">
        <v>38</v>
      </c>
      <c r="T468">
        <v>5240001154</v>
      </c>
      <c r="U468" t="s">
        <v>39</v>
      </c>
      <c r="V468">
        <v>524</v>
      </c>
      <c r="W468" t="s">
        <v>567</v>
      </c>
      <c r="X468">
        <v>30001040</v>
      </c>
      <c r="Y468" t="s">
        <v>42</v>
      </c>
      <c r="Z468">
        <v>-12899</v>
      </c>
      <c r="AA468">
        <v>-156.72999999999999</v>
      </c>
      <c r="AB468">
        <v>-157.01</v>
      </c>
      <c r="AC468">
        <v>-12899</v>
      </c>
    </row>
    <row r="469" spans="1:29">
      <c r="A469">
        <v>10008982</v>
      </c>
      <c r="B469" t="s">
        <v>552</v>
      </c>
      <c r="C469">
        <v>201112</v>
      </c>
      <c r="D469">
        <v>4100</v>
      </c>
      <c r="E469" t="s">
        <v>125</v>
      </c>
      <c r="F469">
        <v>52400</v>
      </c>
      <c r="G469" t="s">
        <v>66</v>
      </c>
      <c r="H469">
        <v>5</v>
      </c>
      <c r="I469" t="s">
        <v>32</v>
      </c>
      <c r="J469">
        <v>20</v>
      </c>
      <c r="K469" t="s">
        <v>33</v>
      </c>
      <c r="L469">
        <v>5240020</v>
      </c>
      <c r="M469" t="s">
        <v>34</v>
      </c>
      <c r="N469">
        <v>3600007</v>
      </c>
      <c r="O469" t="s">
        <v>35</v>
      </c>
      <c r="P469">
        <v>13882</v>
      </c>
      <c r="Q469" t="s">
        <v>126</v>
      </c>
      <c r="R469" t="s">
        <v>37</v>
      </c>
      <c r="S469" t="s">
        <v>38</v>
      </c>
      <c r="T469">
        <v>5240001297</v>
      </c>
      <c r="U469" t="s">
        <v>70</v>
      </c>
      <c r="V469">
        <v>524</v>
      </c>
      <c r="W469" t="s">
        <v>553</v>
      </c>
      <c r="Y469" t="s">
        <v>42</v>
      </c>
      <c r="Z469">
        <v>3300</v>
      </c>
      <c r="AA469">
        <v>40.1</v>
      </c>
      <c r="AB469">
        <v>40.17</v>
      </c>
      <c r="AC469">
        <v>3300</v>
      </c>
    </row>
    <row r="470" spans="1:29">
      <c r="A470">
        <v>30000224</v>
      </c>
      <c r="B470" t="s">
        <v>448</v>
      </c>
      <c r="C470">
        <v>201107</v>
      </c>
      <c r="D470">
        <v>5201</v>
      </c>
      <c r="E470" t="s">
        <v>95</v>
      </c>
      <c r="F470">
        <v>52419</v>
      </c>
      <c r="G470" t="s">
        <v>31</v>
      </c>
      <c r="H470">
        <v>5</v>
      </c>
      <c r="I470" t="s">
        <v>32</v>
      </c>
      <c r="J470">
        <v>20</v>
      </c>
      <c r="K470" t="s">
        <v>33</v>
      </c>
      <c r="L470">
        <v>5240020</v>
      </c>
      <c r="M470" t="s">
        <v>34</v>
      </c>
      <c r="N470">
        <v>3600007</v>
      </c>
      <c r="O470" t="s">
        <v>35</v>
      </c>
      <c r="P470">
        <v>13887</v>
      </c>
      <c r="Q470" t="s">
        <v>560</v>
      </c>
      <c r="R470">
        <v>2004</v>
      </c>
      <c r="S470" t="s">
        <v>45</v>
      </c>
      <c r="T470">
        <v>284</v>
      </c>
      <c r="U470" t="s">
        <v>101</v>
      </c>
      <c r="V470">
        <v>524</v>
      </c>
      <c r="W470" t="s">
        <v>590</v>
      </c>
      <c r="X470" t="s">
        <v>479</v>
      </c>
      <c r="Y470" t="s">
        <v>42</v>
      </c>
      <c r="Z470">
        <v>196918</v>
      </c>
      <c r="AA470">
        <v>2767.65</v>
      </c>
      <c r="AB470">
        <v>2609.62</v>
      </c>
      <c r="AC470">
        <v>196918</v>
      </c>
    </row>
    <row r="471" spans="1:29">
      <c r="A471">
        <v>30000480</v>
      </c>
      <c r="B471" t="s">
        <v>388</v>
      </c>
      <c r="C471">
        <v>201109</v>
      </c>
      <c r="D471">
        <v>5201</v>
      </c>
      <c r="E471" t="s">
        <v>95</v>
      </c>
      <c r="F471">
        <v>52417</v>
      </c>
      <c r="G471" t="s">
        <v>193</v>
      </c>
      <c r="H471">
        <v>5</v>
      </c>
      <c r="I471" t="s">
        <v>32</v>
      </c>
      <c r="J471">
        <v>20</v>
      </c>
      <c r="K471" t="s">
        <v>33</v>
      </c>
      <c r="L471">
        <v>5240020</v>
      </c>
      <c r="M471" t="s">
        <v>34</v>
      </c>
      <c r="N471">
        <v>3600007</v>
      </c>
      <c r="O471" t="s">
        <v>35</v>
      </c>
      <c r="P471">
        <v>14576</v>
      </c>
      <c r="Q471" t="s">
        <v>100</v>
      </c>
      <c r="R471">
        <v>2004</v>
      </c>
      <c r="S471" t="s">
        <v>45</v>
      </c>
      <c r="T471">
        <v>286</v>
      </c>
      <c r="U471" t="s">
        <v>196</v>
      </c>
      <c r="V471">
        <v>524</v>
      </c>
      <c r="W471" t="s">
        <v>592</v>
      </c>
      <c r="X471" t="s">
        <v>593</v>
      </c>
      <c r="Y471" t="s">
        <v>42</v>
      </c>
      <c r="Z471">
        <v>150285</v>
      </c>
      <c r="AA471">
        <v>2044.69</v>
      </c>
      <c r="AB471">
        <v>1979.46</v>
      </c>
      <c r="AC471">
        <v>150285</v>
      </c>
    </row>
    <row r="472" spans="1:29">
      <c r="A472">
        <v>30000747</v>
      </c>
      <c r="B472" t="s">
        <v>494</v>
      </c>
      <c r="C472">
        <v>201111</v>
      </c>
      <c r="D472">
        <v>5201</v>
      </c>
      <c r="E472" t="s">
        <v>95</v>
      </c>
      <c r="F472">
        <v>52420</v>
      </c>
      <c r="G472" t="s">
        <v>50</v>
      </c>
      <c r="H472">
        <v>5</v>
      </c>
      <c r="I472" t="s">
        <v>32</v>
      </c>
      <c r="J472">
        <v>20</v>
      </c>
      <c r="K472" t="s">
        <v>33</v>
      </c>
      <c r="L472">
        <v>5240020</v>
      </c>
      <c r="M472" t="s">
        <v>34</v>
      </c>
      <c r="N472">
        <v>3600007</v>
      </c>
      <c r="O472" t="s">
        <v>35</v>
      </c>
      <c r="P472">
        <v>14572</v>
      </c>
      <c r="Q472" t="s">
        <v>104</v>
      </c>
      <c r="R472">
        <v>2004</v>
      </c>
      <c r="S472" t="s">
        <v>45</v>
      </c>
      <c r="T472">
        <v>298</v>
      </c>
      <c r="U472" t="s">
        <v>371</v>
      </c>
      <c r="V472">
        <v>524</v>
      </c>
      <c r="W472" t="s">
        <v>635</v>
      </c>
      <c r="X472" t="s">
        <v>636</v>
      </c>
      <c r="Y472" t="s">
        <v>42</v>
      </c>
      <c r="Z472">
        <v>278711.5</v>
      </c>
      <c r="AA472">
        <v>3501.4</v>
      </c>
      <c r="AB472">
        <v>3440.83</v>
      </c>
      <c r="AC472">
        <v>278711.5</v>
      </c>
    </row>
    <row r="473" spans="1:29">
      <c r="A473">
        <v>30000747</v>
      </c>
      <c r="B473" t="s">
        <v>494</v>
      </c>
      <c r="C473">
        <v>201111</v>
      </c>
      <c r="D473">
        <v>5201</v>
      </c>
      <c r="E473" t="s">
        <v>95</v>
      </c>
      <c r="F473">
        <v>52420</v>
      </c>
      <c r="G473" t="s">
        <v>50</v>
      </c>
      <c r="H473">
        <v>5</v>
      </c>
      <c r="I473" t="s">
        <v>32</v>
      </c>
      <c r="J473">
        <v>20</v>
      </c>
      <c r="K473" t="s">
        <v>33</v>
      </c>
      <c r="L473">
        <v>5240020</v>
      </c>
      <c r="M473" t="s">
        <v>34</v>
      </c>
      <c r="N473">
        <v>3600007</v>
      </c>
      <c r="O473" t="s">
        <v>35</v>
      </c>
      <c r="P473">
        <v>14572</v>
      </c>
      <c r="Q473" t="s">
        <v>104</v>
      </c>
      <c r="R473">
        <v>2004</v>
      </c>
      <c r="S473" t="s">
        <v>45</v>
      </c>
      <c r="T473">
        <v>297</v>
      </c>
      <c r="U473" t="s">
        <v>452</v>
      </c>
      <c r="V473">
        <v>524</v>
      </c>
      <c r="W473" t="s">
        <v>620</v>
      </c>
      <c r="X473" t="s">
        <v>621</v>
      </c>
      <c r="Y473" t="s">
        <v>42</v>
      </c>
      <c r="Z473">
        <v>526387.87</v>
      </c>
      <c r="AA473">
        <v>6612.91</v>
      </c>
      <c r="AB473">
        <v>6498.51</v>
      </c>
      <c r="AC473">
        <v>526387.87</v>
      </c>
    </row>
    <row r="474" spans="1:29">
      <c r="A474">
        <v>30000748</v>
      </c>
      <c r="B474" s="1">
        <v>40766</v>
      </c>
      <c r="C474">
        <v>201111</v>
      </c>
      <c r="D474">
        <v>6300</v>
      </c>
      <c r="E474" t="s">
        <v>76</v>
      </c>
      <c r="F474">
        <v>52419</v>
      </c>
      <c r="G474" t="s">
        <v>31</v>
      </c>
      <c r="H474">
        <v>9</v>
      </c>
      <c r="I474" t="s">
        <v>51</v>
      </c>
      <c r="J474">
        <v>54</v>
      </c>
      <c r="K474" t="s">
        <v>52</v>
      </c>
      <c r="L474">
        <v>5249054</v>
      </c>
      <c r="M474" t="s">
        <v>53</v>
      </c>
      <c r="N474">
        <v>3600007</v>
      </c>
      <c r="O474" t="s">
        <v>35</v>
      </c>
      <c r="P474">
        <v>13881</v>
      </c>
      <c r="Q474" t="s">
        <v>36</v>
      </c>
      <c r="V474">
        <v>524</v>
      </c>
      <c r="W474" t="s">
        <v>653</v>
      </c>
      <c r="X474" t="s">
        <v>654</v>
      </c>
      <c r="Y474" t="s">
        <v>42</v>
      </c>
      <c r="Z474">
        <v>190</v>
      </c>
      <c r="AA474">
        <v>2.4300000000000002</v>
      </c>
      <c r="AB474">
        <v>2.35</v>
      </c>
      <c r="AC474">
        <v>190</v>
      </c>
    </row>
    <row r="475" spans="1:29">
      <c r="A475">
        <v>30000748</v>
      </c>
      <c r="B475" s="1">
        <v>40766</v>
      </c>
      <c r="C475">
        <v>201111</v>
      </c>
      <c r="D475">
        <v>6300</v>
      </c>
      <c r="E475" t="s">
        <v>76</v>
      </c>
      <c r="F475">
        <v>52419</v>
      </c>
      <c r="G475" t="s">
        <v>31</v>
      </c>
      <c r="H475">
        <v>9</v>
      </c>
      <c r="I475" t="s">
        <v>51</v>
      </c>
      <c r="J475">
        <v>56</v>
      </c>
      <c r="K475" t="s">
        <v>60</v>
      </c>
      <c r="L475">
        <v>5249054</v>
      </c>
      <c r="M475" t="s">
        <v>53</v>
      </c>
      <c r="N475">
        <v>3600007</v>
      </c>
      <c r="O475" t="s">
        <v>35</v>
      </c>
      <c r="P475">
        <v>13881</v>
      </c>
      <c r="Q475" t="s">
        <v>36</v>
      </c>
      <c r="V475">
        <v>524</v>
      </c>
      <c r="W475" t="s">
        <v>653</v>
      </c>
      <c r="X475" t="s">
        <v>654</v>
      </c>
      <c r="Y475" t="s">
        <v>42</v>
      </c>
      <c r="Z475">
        <v>10</v>
      </c>
      <c r="AA475">
        <v>0.13</v>
      </c>
      <c r="AB475">
        <v>0.12</v>
      </c>
      <c r="AC475">
        <v>10</v>
      </c>
    </row>
    <row r="476" spans="1:29">
      <c r="A476">
        <v>30000155</v>
      </c>
      <c r="B476" t="s">
        <v>525</v>
      </c>
      <c r="C476">
        <v>201106</v>
      </c>
      <c r="D476">
        <v>5201</v>
      </c>
      <c r="E476" t="s">
        <v>95</v>
      </c>
      <c r="F476">
        <v>52419</v>
      </c>
      <c r="G476" t="s">
        <v>31</v>
      </c>
      <c r="H476">
        <v>5</v>
      </c>
      <c r="I476" t="s">
        <v>32</v>
      </c>
      <c r="J476">
        <v>20</v>
      </c>
      <c r="K476" t="s">
        <v>33</v>
      </c>
      <c r="L476">
        <v>5240020</v>
      </c>
      <c r="M476" t="s">
        <v>34</v>
      </c>
      <c r="N476">
        <v>3600007</v>
      </c>
      <c r="O476" t="s">
        <v>35</v>
      </c>
      <c r="P476">
        <v>13886</v>
      </c>
      <c r="Q476" t="s">
        <v>449</v>
      </c>
      <c r="R476">
        <v>2004</v>
      </c>
      <c r="S476" t="s">
        <v>45</v>
      </c>
      <c r="T476">
        <v>283</v>
      </c>
      <c r="U476" t="s">
        <v>132</v>
      </c>
      <c r="V476">
        <v>524</v>
      </c>
      <c r="W476" t="s">
        <v>526</v>
      </c>
      <c r="X476" t="s">
        <v>622</v>
      </c>
      <c r="Y476" t="s">
        <v>42</v>
      </c>
      <c r="Z476">
        <v>313458.5</v>
      </c>
      <c r="AA476">
        <v>4390.18</v>
      </c>
      <c r="AB476">
        <v>4148.72</v>
      </c>
      <c r="AC476">
        <v>313458.5</v>
      </c>
    </row>
    <row r="477" spans="1:29">
      <c r="A477">
        <v>30000903</v>
      </c>
      <c r="B477" t="s">
        <v>451</v>
      </c>
      <c r="C477">
        <v>201111</v>
      </c>
      <c r="D477">
        <v>5201</v>
      </c>
      <c r="E477" t="s">
        <v>95</v>
      </c>
      <c r="F477">
        <v>52420</v>
      </c>
      <c r="G477" t="s">
        <v>50</v>
      </c>
      <c r="H477">
        <v>5</v>
      </c>
      <c r="I477" t="s">
        <v>32</v>
      </c>
      <c r="J477">
        <v>20</v>
      </c>
      <c r="K477" t="s">
        <v>33</v>
      </c>
      <c r="L477">
        <v>5240020</v>
      </c>
      <c r="M477" t="s">
        <v>34</v>
      </c>
      <c r="N477">
        <v>3600007</v>
      </c>
      <c r="O477" t="s">
        <v>35</v>
      </c>
      <c r="P477">
        <v>14572</v>
      </c>
      <c r="Q477" t="s">
        <v>104</v>
      </c>
      <c r="R477">
        <v>2004</v>
      </c>
      <c r="S477" t="s">
        <v>45</v>
      </c>
      <c r="T477">
        <v>298</v>
      </c>
      <c r="U477" t="s">
        <v>371</v>
      </c>
      <c r="V477">
        <v>524</v>
      </c>
      <c r="W477" t="s">
        <v>519</v>
      </c>
      <c r="X477" t="s">
        <v>454</v>
      </c>
      <c r="Y477" t="s">
        <v>42</v>
      </c>
      <c r="Z477">
        <v>3405</v>
      </c>
      <c r="AA477">
        <v>47.86</v>
      </c>
      <c r="AB477">
        <v>44.88</v>
      </c>
      <c r="AC477">
        <v>3405</v>
      </c>
    </row>
    <row r="478" spans="1:29">
      <c r="A478">
        <v>30000903</v>
      </c>
      <c r="B478" t="s">
        <v>367</v>
      </c>
      <c r="C478">
        <v>201111</v>
      </c>
      <c r="D478">
        <v>5201</v>
      </c>
      <c r="E478" t="s">
        <v>95</v>
      </c>
      <c r="F478">
        <v>52420</v>
      </c>
      <c r="G478" t="s">
        <v>50</v>
      </c>
      <c r="H478">
        <v>5</v>
      </c>
      <c r="I478" t="s">
        <v>32</v>
      </c>
      <c r="J478">
        <v>20</v>
      </c>
      <c r="K478" t="s">
        <v>33</v>
      </c>
      <c r="L478">
        <v>5240020</v>
      </c>
      <c r="M478" t="s">
        <v>34</v>
      </c>
      <c r="N478">
        <v>3600007</v>
      </c>
      <c r="O478" t="s">
        <v>35</v>
      </c>
      <c r="P478">
        <v>14575</v>
      </c>
      <c r="Q478" t="s">
        <v>223</v>
      </c>
      <c r="R478">
        <v>2004</v>
      </c>
      <c r="S478" t="s">
        <v>45</v>
      </c>
      <c r="T478">
        <v>298</v>
      </c>
      <c r="U478" t="s">
        <v>371</v>
      </c>
      <c r="V478">
        <v>524</v>
      </c>
      <c r="W478" t="s">
        <v>579</v>
      </c>
      <c r="X478" t="s">
        <v>454</v>
      </c>
      <c r="Y478" t="s">
        <v>42</v>
      </c>
      <c r="Z478">
        <v>12165</v>
      </c>
      <c r="AA478">
        <v>170.38</v>
      </c>
      <c r="AB478">
        <v>160.06</v>
      </c>
      <c r="AC478">
        <v>12165</v>
      </c>
    </row>
    <row r="479" spans="1:29">
      <c r="A479">
        <v>30000903</v>
      </c>
      <c r="B479" t="s">
        <v>451</v>
      </c>
      <c r="C479">
        <v>201111</v>
      </c>
      <c r="D479">
        <v>4011</v>
      </c>
      <c r="E479" t="s">
        <v>65</v>
      </c>
      <c r="F479">
        <v>52419</v>
      </c>
      <c r="G479" t="s">
        <v>31</v>
      </c>
      <c r="H479">
        <v>5</v>
      </c>
      <c r="I479" t="s">
        <v>32</v>
      </c>
      <c r="J479">
        <v>20</v>
      </c>
      <c r="K479" t="s">
        <v>33</v>
      </c>
      <c r="L479">
        <v>5240020</v>
      </c>
      <c r="M479" t="s">
        <v>34</v>
      </c>
      <c r="N479">
        <v>3600007</v>
      </c>
      <c r="O479" t="s">
        <v>35</v>
      </c>
      <c r="P479">
        <v>13881</v>
      </c>
      <c r="Q479" t="s">
        <v>36</v>
      </c>
      <c r="R479" t="s">
        <v>37</v>
      </c>
      <c r="S479" t="s">
        <v>38</v>
      </c>
      <c r="T479">
        <v>5240001154</v>
      </c>
      <c r="U479" t="s">
        <v>39</v>
      </c>
      <c r="V479">
        <v>524</v>
      </c>
      <c r="W479" t="s">
        <v>486</v>
      </c>
      <c r="X479" t="s">
        <v>454</v>
      </c>
      <c r="Y479" t="s">
        <v>42</v>
      </c>
      <c r="Z479">
        <v>15234</v>
      </c>
      <c r="AA479">
        <v>214.11</v>
      </c>
      <c r="AB479">
        <v>200.79</v>
      </c>
      <c r="AC479">
        <v>15234</v>
      </c>
    </row>
    <row r="480" spans="1:29">
      <c r="A480">
        <v>30000903</v>
      </c>
      <c r="B480" t="s">
        <v>367</v>
      </c>
      <c r="C480">
        <v>201111</v>
      </c>
      <c r="D480">
        <v>4011</v>
      </c>
      <c r="E480" t="s">
        <v>65</v>
      </c>
      <c r="F480">
        <v>52400</v>
      </c>
      <c r="G480" t="s">
        <v>66</v>
      </c>
      <c r="H480">
        <v>5</v>
      </c>
      <c r="I480" t="s">
        <v>32</v>
      </c>
      <c r="J480">
        <v>20</v>
      </c>
      <c r="K480" t="s">
        <v>33</v>
      </c>
      <c r="L480">
        <v>5240020</v>
      </c>
      <c r="M480" t="s">
        <v>34</v>
      </c>
      <c r="N480">
        <v>3600007</v>
      </c>
      <c r="O480" t="s">
        <v>35</v>
      </c>
      <c r="P480">
        <v>13881</v>
      </c>
      <c r="Q480" t="s">
        <v>36</v>
      </c>
      <c r="R480" t="s">
        <v>37</v>
      </c>
      <c r="S480" t="s">
        <v>38</v>
      </c>
      <c r="T480">
        <v>5240001203</v>
      </c>
      <c r="U480" t="s">
        <v>67</v>
      </c>
      <c r="V480">
        <v>524</v>
      </c>
      <c r="W480" t="s">
        <v>524</v>
      </c>
      <c r="X480" t="s">
        <v>454</v>
      </c>
      <c r="Y480" t="s">
        <v>42</v>
      </c>
      <c r="Z480">
        <v>2780.56</v>
      </c>
      <c r="AA480">
        <v>38.94</v>
      </c>
      <c r="AB480">
        <v>36.58</v>
      </c>
      <c r="AC480">
        <v>2780.56</v>
      </c>
    </row>
    <row r="481" spans="1:29">
      <c r="A481">
        <v>30000458</v>
      </c>
      <c r="B481" t="s">
        <v>374</v>
      </c>
      <c r="C481">
        <v>201109</v>
      </c>
      <c r="D481">
        <v>4011</v>
      </c>
      <c r="E481" t="s">
        <v>65</v>
      </c>
      <c r="F481">
        <v>52400</v>
      </c>
      <c r="G481" t="s">
        <v>66</v>
      </c>
      <c r="H481">
        <v>5</v>
      </c>
      <c r="I481" t="s">
        <v>32</v>
      </c>
      <c r="J481">
        <v>20</v>
      </c>
      <c r="K481" t="s">
        <v>33</v>
      </c>
      <c r="L481">
        <v>5240020</v>
      </c>
      <c r="M481" t="s">
        <v>34</v>
      </c>
      <c r="N481">
        <v>3600007</v>
      </c>
      <c r="O481" t="s">
        <v>35</v>
      </c>
      <c r="P481">
        <v>13881</v>
      </c>
      <c r="Q481" t="s">
        <v>36</v>
      </c>
      <c r="R481" t="s">
        <v>37</v>
      </c>
      <c r="S481" t="s">
        <v>38</v>
      </c>
      <c r="T481">
        <v>5240001297</v>
      </c>
      <c r="U481" t="s">
        <v>70</v>
      </c>
      <c r="V481">
        <v>524</v>
      </c>
      <c r="W481" t="s">
        <v>375</v>
      </c>
      <c r="X481">
        <v>1089</v>
      </c>
      <c r="Y481" t="s">
        <v>42</v>
      </c>
      <c r="Z481">
        <v>34310</v>
      </c>
      <c r="AA481">
        <v>466.8</v>
      </c>
      <c r="AB481">
        <v>451.91</v>
      </c>
      <c r="AC481">
        <v>34310</v>
      </c>
    </row>
    <row r="482" spans="1:29">
      <c r="A482">
        <v>30000633</v>
      </c>
      <c r="B482" s="1">
        <v>40553</v>
      </c>
      <c r="C482">
        <v>201110</v>
      </c>
      <c r="D482">
        <v>4100</v>
      </c>
      <c r="E482" t="s">
        <v>125</v>
      </c>
      <c r="F482">
        <v>52419</v>
      </c>
      <c r="G482" t="s">
        <v>31</v>
      </c>
      <c r="H482">
        <v>9</v>
      </c>
      <c r="I482" t="s">
        <v>51</v>
      </c>
      <c r="J482">
        <v>54</v>
      </c>
      <c r="K482" t="s">
        <v>52</v>
      </c>
      <c r="L482">
        <v>5249054</v>
      </c>
      <c r="M482" t="s">
        <v>53</v>
      </c>
      <c r="N482">
        <v>3600007</v>
      </c>
      <c r="O482" t="s">
        <v>35</v>
      </c>
      <c r="P482">
        <v>13882</v>
      </c>
      <c r="Q482" t="s">
        <v>126</v>
      </c>
      <c r="R482" t="s">
        <v>37</v>
      </c>
      <c r="S482" t="s">
        <v>38</v>
      </c>
      <c r="T482">
        <v>5240001179</v>
      </c>
      <c r="U482" t="s">
        <v>220</v>
      </c>
      <c r="V482">
        <v>524</v>
      </c>
      <c r="W482" t="s">
        <v>655</v>
      </c>
      <c r="X482" t="s">
        <v>617</v>
      </c>
      <c r="Y482" t="s">
        <v>42</v>
      </c>
      <c r="Z482">
        <v>570</v>
      </c>
      <c r="AA482">
        <v>7.32</v>
      </c>
      <c r="AB482">
        <v>7.41</v>
      </c>
      <c r="AC482">
        <v>570</v>
      </c>
    </row>
    <row r="483" spans="1:29">
      <c r="A483">
        <v>30000633</v>
      </c>
      <c r="B483" s="1">
        <v>40553</v>
      </c>
      <c r="C483">
        <v>201110</v>
      </c>
      <c r="D483">
        <v>4100</v>
      </c>
      <c r="E483" t="s">
        <v>125</v>
      </c>
      <c r="F483">
        <v>52419</v>
      </c>
      <c r="G483" t="s">
        <v>31</v>
      </c>
      <c r="H483">
        <v>9</v>
      </c>
      <c r="I483" t="s">
        <v>51</v>
      </c>
      <c r="J483">
        <v>56</v>
      </c>
      <c r="K483" t="s">
        <v>60</v>
      </c>
      <c r="L483">
        <v>5249054</v>
      </c>
      <c r="M483" t="s">
        <v>53</v>
      </c>
      <c r="N483">
        <v>3600007</v>
      </c>
      <c r="O483" t="s">
        <v>35</v>
      </c>
      <c r="P483">
        <v>13882</v>
      </c>
      <c r="Q483" t="s">
        <v>126</v>
      </c>
      <c r="R483" t="s">
        <v>37</v>
      </c>
      <c r="S483" t="s">
        <v>38</v>
      </c>
      <c r="T483">
        <v>5240001179</v>
      </c>
      <c r="U483" t="s">
        <v>220</v>
      </c>
      <c r="V483">
        <v>524</v>
      </c>
      <c r="W483" t="s">
        <v>655</v>
      </c>
      <c r="X483" t="s">
        <v>617</v>
      </c>
      <c r="Y483" t="s">
        <v>42</v>
      </c>
      <c r="Z483">
        <v>30</v>
      </c>
      <c r="AA483">
        <v>0.39</v>
      </c>
      <c r="AB483">
        <v>0.39</v>
      </c>
      <c r="AC483">
        <v>30</v>
      </c>
    </row>
    <row r="484" spans="1:29">
      <c r="A484">
        <v>30000747</v>
      </c>
      <c r="B484" t="s">
        <v>494</v>
      </c>
      <c r="C484">
        <v>201111</v>
      </c>
      <c r="D484">
        <v>5201</v>
      </c>
      <c r="E484" t="s">
        <v>95</v>
      </c>
      <c r="F484">
        <v>52420</v>
      </c>
      <c r="G484" t="s">
        <v>50</v>
      </c>
      <c r="H484">
        <v>5</v>
      </c>
      <c r="I484" t="s">
        <v>32</v>
      </c>
      <c r="J484">
        <v>20</v>
      </c>
      <c r="K484" t="s">
        <v>33</v>
      </c>
      <c r="L484">
        <v>5240020</v>
      </c>
      <c r="M484" t="s">
        <v>34</v>
      </c>
      <c r="N484">
        <v>3600007</v>
      </c>
      <c r="O484" t="s">
        <v>35</v>
      </c>
      <c r="P484">
        <v>14576</v>
      </c>
      <c r="Q484" t="s">
        <v>100</v>
      </c>
      <c r="R484">
        <v>2004</v>
      </c>
      <c r="S484" t="s">
        <v>45</v>
      </c>
      <c r="T484">
        <v>297</v>
      </c>
      <c r="U484" t="s">
        <v>452</v>
      </c>
      <c r="V484">
        <v>524</v>
      </c>
      <c r="W484" t="s">
        <v>620</v>
      </c>
      <c r="X484" t="s">
        <v>621</v>
      </c>
      <c r="Y484" t="s">
        <v>42</v>
      </c>
      <c r="Z484">
        <v>51250</v>
      </c>
      <c r="AA484">
        <v>643.84</v>
      </c>
      <c r="AB484">
        <v>632.70000000000005</v>
      </c>
      <c r="AC484">
        <v>51250</v>
      </c>
    </row>
    <row r="485" spans="1:29">
      <c r="A485">
        <v>30000747</v>
      </c>
      <c r="B485" t="s">
        <v>426</v>
      </c>
      <c r="C485">
        <v>201111</v>
      </c>
      <c r="D485">
        <v>5511</v>
      </c>
      <c r="E485" t="s">
        <v>230</v>
      </c>
      <c r="F485">
        <v>52420</v>
      </c>
      <c r="G485" t="s">
        <v>50</v>
      </c>
      <c r="H485">
        <v>5</v>
      </c>
      <c r="I485" t="s">
        <v>32</v>
      </c>
      <c r="J485">
        <v>20</v>
      </c>
      <c r="K485" t="s">
        <v>33</v>
      </c>
      <c r="L485">
        <v>5240020</v>
      </c>
      <c r="M485" t="s">
        <v>34</v>
      </c>
      <c r="N485">
        <v>3600007</v>
      </c>
      <c r="O485" t="s">
        <v>35</v>
      </c>
      <c r="P485">
        <v>13882</v>
      </c>
      <c r="Q485" t="s">
        <v>126</v>
      </c>
      <c r="V485">
        <v>524</v>
      </c>
      <c r="W485" t="s">
        <v>466</v>
      </c>
      <c r="X485" t="s">
        <v>467</v>
      </c>
      <c r="Y485" t="s">
        <v>42</v>
      </c>
      <c r="Z485">
        <v>2000</v>
      </c>
      <c r="AA485">
        <v>25.13</v>
      </c>
      <c r="AB485">
        <v>24.7</v>
      </c>
      <c r="AC485">
        <v>2000</v>
      </c>
    </row>
    <row r="486" spans="1:29">
      <c r="A486">
        <v>30000747</v>
      </c>
      <c r="B486" t="s">
        <v>494</v>
      </c>
      <c r="C486">
        <v>201111</v>
      </c>
      <c r="D486">
        <v>5201</v>
      </c>
      <c r="E486" t="s">
        <v>95</v>
      </c>
      <c r="F486">
        <v>52420</v>
      </c>
      <c r="G486" t="s">
        <v>50</v>
      </c>
      <c r="H486">
        <v>5</v>
      </c>
      <c r="I486" t="s">
        <v>32</v>
      </c>
      <c r="J486">
        <v>20</v>
      </c>
      <c r="K486" t="s">
        <v>33</v>
      </c>
      <c r="L486">
        <v>5240020</v>
      </c>
      <c r="M486" t="s">
        <v>34</v>
      </c>
      <c r="N486">
        <v>3600007</v>
      </c>
      <c r="O486" t="s">
        <v>35</v>
      </c>
      <c r="P486">
        <v>14576</v>
      </c>
      <c r="Q486" t="s">
        <v>100</v>
      </c>
      <c r="R486">
        <v>2004</v>
      </c>
      <c r="S486" t="s">
        <v>45</v>
      </c>
      <c r="T486">
        <v>298</v>
      </c>
      <c r="U486" t="s">
        <v>371</v>
      </c>
      <c r="V486">
        <v>524</v>
      </c>
      <c r="W486" t="s">
        <v>635</v>
      </c>
      <c r="X486" t="s">
        <v>636</v>
      </c>
      <c r="Y486" t="s">
        <v>42</v>
      </c>
      <c r="Z486">
        <v>52625</v>
      </c>
      <c r="AA486">
        <v>661.12</v>
      </c>
      <c r="AB486">
        <v>649.67999999999995</v>
      </c>
      <c r="AC486">
        <v>52625</v>
      </c>
    </row>
    <row r="487" spans="1:29">
      <c r="A487">
        <v>30000154</v>
      </c>
      <c r="B487" t="s">
        <v>367</v>
      </c>
      <c r="C487">
        <v>201106</v>
      </c>
      <c r="D487">
        <v>4210</v>
      </c>
      <c r="E487" t="s">
        <v>30</v>
      </c>
      <c r="F487">
        <v>52400</v>
      </c>
      <c r="G487" t="s">
        <v>66</v>
      </c>
      <c r="H487">
        <v>5</v>
      </c>
      <c r="I487" t="s">
        <v>32</v>
      </c>
      <c r="J487">
        <v>20</v>
      </c>
      <c r="K487" t="s">
        <v>33</v>
      </c>
      <c r="L487">
        <v>5240020</v>
      </c>
      <c r="M487" t="s">
        <v>34</v>
      </c>
      <c r="N487">
        <v>3600007</v>
      </c>
      <c r="O487" t="s">
        <v>35</v>
      </c>
      <c r="P487">
        <v>13880</v>
      </c>
      <c r="Q487" t="s">
        <v>82</v>
      </c>
      <c r="R487" t="s">
        <v>37</v>
      </c>
      <c r="S487" t="s">
        <v>38</v>
      </c>
      <c r="T487">
        <v>5240001299</v>
      </c>
      <c r="U487" t="s">
        <v>92</v>
      </c>
      <c r="V487">
        <v>524</v>
      </c>
      <c r="W487" t="s">
        <v>556</v>
      </c>
      <c r="X487">
        <v>729</v>
      </c>
      <c r="Y487" t="s">
        <v>42</v>
      </c>
      <c r="Z487">
        <v>4858.05</v>
      </c>
      <c r="AA487">
        <v>68.040000000000006</v>
      </c>
      <c r="AB487">
        <v>63.92</v>
      </c>
      <c r="AC487">
        <v>4858.05</v>
      </c>
    </row>
    <row r="488" spans="1:29">
      <c r="A488">
        <v>30000998</v>
      </c>
      <c r="B488" t="s">
        <v>496</v>
      </c>
      <c r="C488">
        <v>201112</v>
      </c>
      <c r="D488">
        <v>4010</v>
      </c>
      <c r="E488" t="s">
        <v>81</v>
      </c>
      <c r="F488">
        <v>52420</v>
      </c>
      <c r="G488" t="s">
        <v>50</v>
      </c>
      <c r="H488">
        <v>10</v>
      </c>
      <c r="I488" t="s">
        <v>115</v>
      </c>
      <c r="J488">
        <v>52</v>
      </c>
      <c r="K488" t="s">
        <v>116</v>
      </c>
      <c r="L488">
        <v>5249052</v>
      </c>
      <c r="M488" t="s">
        <v>116</v>
      </c>
      <c r="N488">
        <v>3600007</v>
      </c>
      <c r="O488" t="s">
        <v>35</v>
      </c>
      <c r="P488">
        <v>13880</v>
      </c>
      <c r="Q488" t="s">
        <v>82</v>
      </c>
      <c r="R488" t="s">
        <v>37</v>
      </c>
      <c r="S488" t="s">
        <v>38</v>
      </c>
      <c r="T488">
        <v>5240001182</v>
      </c>
      <c r="U488" t="s">
        <v>117</v>
      </c>
      <c r="V488">
        <v>524</v>
      </c>
      <c r="W488" t="s">
        <v>656</v>
      </c>
      <c r="X488" t="s">
        <v>657</v>
      </c>
      <c r="Y488" t="s">
        <v>42</v>
      </c>
      <c r="Z488">
        <v>9854.7000000000007</v>
      </c>
      <c r="AA488">
        <v>119.74</v>
      </c>
      <c r="AB488">
        <v>119.96</v>
      </c>
      <c r="AC488">
        <v>9854.7000000000007</v>
      </c>
    </row>
    <row r="489" spans="1:29">
      <c r="A489">
        <v>30000903</v>
      </c>
      <c r="B489" t="s">
        <v>367</v>
      </c>
      <c r="C489">
        <v>201111</v>
      </c>
      <c r="D489">
        <v>4210</v>
      </c>
      <c r="E489" t="s">
        <v>30</v>
      </c>
      <c r="F489">
        <v>52400</v>
      </c>
      <c r="G489" t="s">
        <v>66</v>
      </c>
      <c r="H489">
        <v>5</v>
      </c>
      <c r="I489" t="s">
        <v>32</v>
      </c>
      <c r="J489">
        <v>20</v>
      </c>
      <c r="K489" t="s">
        <v>33</v>
      </c>
      <c r="L489">
        <v>5240020</v>
      </c>
      <c r="M489" t="s">
        <v>34</v>
      </c>
      <c r="N489">
        <v>3600007</v>
      </c>
      <c r="O489" t="s">
        <v>35</v>
      </c>
      <c r="P489">
        <v>13881</v>
      </c>
      <c r="Q489" t="s">
        <v>36</v>
      </c>
      <c r="R489" t="s">
        <v>37</v>
      </c>
      <c r="S489" t="s">
        <v>38</v>
      </c>
      <c r="T489">
        <v>5240001297</v>
      </c>
      <c r="U489" t="s">
        <v>70</v>
      </c>
      <c r="V489">
        <v>524</v>
      </c>
      <c r="W489" t="s">
        <v>556</v>
      </c>
      <c r="X489" t="s">
        <v>454</v>
      </c>
      <c r="Y489" t="s">
        <v>42</v>
      </c>
      <c r="Z489">
        <v>7043.5</v>
      </c>
      <c r="AA489">
        <v>98.65</v>
      </c>
      <c r="AB489">
        <v>92.67</v>
      </c>
      <c r="AC489">
        <v>7043.5</v>
      </c>
    </row>
    <row r="490" spans="1:29">
      <c r="A490">
        <v>30000903</v>
      </c>
      <c r="B490" t="s">
        <v>367</v>
      </c>
      <c r="C490">
        <v>201111</v>
      </c>
      <c r="D490">
        <v>4210</v>
      </c>
      <c r="E490" t="s">
        <v>30</v>
      </c>
      <c r="F490">
        <v>52400</v>
      </c>
      <c r="G490" t="s">
        <v>66</v>
      </c>
      <c r="H490">
        <v>5</v>
      </c>
      <c r="I490" t="s">
        <v>32</v>
      </c>
      <c r="J490">
        <v>20</v>
      </c>
      <c r="K490" t="s">
        <v>33</v>
      </c>
      <c r="L490">
        <v>5240020</v>
      </c>
      <c r="M490" t="s">
        <v>34</v>
      </c>
      <c r="N490">
        <v>3600007</v>
      </c>
      <c r="O490" t="s">
        <v>35</v>
      </c>
      <c r="P490">
        <v>13880</v>
      </c>
      <c r="Q490" t="s">
        <v>82</v>
      </c>
      <c r="R490" t="s">
        <v>37</v>
      </c>
      <c r="S490" t="s">
        <v>38</v>
      </c>
      <c r="T490">
        <v>5240001297</v>
      </c>
      <c r="U490" t="s">
        <v>70</v>
      </c>
      <c r="V490">
        <v>524</v>
      </c>
      <c r="W490" t="s">
        <v>556</v>
      </c>
      <c r="X490">
        <v>30000154</v>
      </c>
      <c r="Y490" t="s">
        <v>42</v>
      </c>
      <c r="Z490">
        <v>-7043.5</v>
      </c>
      <c r="AA490">
        <v>-98.65</v>
      </c>
      <c r="AB490">
        <v>-92.67</v>
      </c>
      <c r="AC490">
        <v>-7043.5</v>
      </c>
    </row>
    <row r="491" spans="1:29">
      <c r="A491">
        <v>30000903</v>
      </c>
      <c r="B491" t="s">
        <v>448</v>
      </c>
      <c r="C491">
        <v>201111</v>
      </c>
      <c r="D491">
        <v>5201</v>
      </c>
      <c r="E491" t="s">
        <v>95</v>
      </c>
      <c r="F491">
        <v>52419</v>
      </c>
      <c r="G491" t="s">
        <v>31</v>
      </c>
      <c r="H491">
        <v>5</v>
      </c>
      <c r="I491" t="s">
        <v>32</v>
      </c>
      <c r="J491">
        <v>20</v>
      </c>
      <c r="K491" t="s">
        <v>33</v>
      </c>
      <c r="L491">
        <v>5240020</v>
      </c>
      <c r="M491" t="s">
        <v>34</v>
      </c>
      <c r="N491">
        <v>3600007</v>
      </c>
      <c r="O491" t="s">
        <v>35</v>
      </c>
      <c r="P491">
        <v>14576</v>
      </c>
      <c r="Q491" t="s">
        <v>100</v>
      </c>
      <c r="R491">
        <v>2004</v>
      </c>
      <c r="S491" t="s">
        <v>45</v>
      </c>
      <c r="T491">
        <v>284</v>
      </c>
      <c r="U491" t="s">
        <v>101</v>
      </c>
      <c r="V491">
        <v>524</v>
      </c>
      <c r="W491" t="s">
        <v>557</v>
      </c>
      <c r="X491" t="s">
        <v>454</v>
      </c>
      <c r="Y491" t="s">
        <v>42</v>
      </c>
      <c r="Z491">
        <v>42030</v>
      </c>
      <c r="AA491">
        <v>590.72</v>
      </c>
      <c r="AB491">
        <v>556.99</v>
      </c>
      <c r="AC491">
        <v>42030</v>
      </c>
    </row>
    <row r="492" spans="1:29">
      <c r="A492">
        <v>30000458</v>
      </c>
      <c r="B492" t="s">
        <v>374</v>
      </c>
      <c r="C492">
        <v>201109</v>
      </c>
      <c r="D492">
        <v>4010</v>
      </c>
      <c r="E492" t="s">
        <v>81</v>
      </c>
      <c r="F492">
        <v>52400</v>
      </c>
      <c r="G492" t="s">
        <v>66</v>
      </c>
      <c r="H492">
        <v>5</v>
      </c>
      <c r="I492" t="s">
        <v>32</v>
      </c>
      <c r="J492">
        <v>20</v>
      </c>
      <c r="K492" t="s">
        <v>33</v>
      </c>
      <c r="L492">
        <v>5240020</v>
      </c>
      <c r="M492" t="s">
        <v>34</v>
      </c>
      <c r="N492">
        <v>3600007</v>
      </c>
      <c r="O492" t="s">
        <v>35</v>
      </c>
      <c r="P492">
        <v>13880</v>
      </c>
      <c r="Q492" t="s">
        <v>82</v>
      </c>
      <c r="R492" t="s">
        <v>37</v>
      </c>
      <c r="S492" t="s">
        <v>38</v>
      </c>
      <c r="T492">
        <v>5240001203</v>
      </c>
      <c r="U492" t="s">
        <v>67</v>
      </c>
      <c r="V492">
        <v>524</v>
      </c>
      <c r="W492" t="s">
        <v>375</v>
      </c>
      <c r="X492">
        <v>1089</v>
      </c>
      <c r="Y492" t="s">
        <v>42</v>
      </c>
      <c r="Z492">
        <v>13402.8</v>
      </c>
      <c r="AA492">
        <v>182.35</v>
      </c>
      <c r="AB492">
        <v>176.53</v>
      </c>
      <c r="AC492">
        <v>13402.8</v>
      </c>
    </row>
    <row r="493" spans="1:29">
      <c r="A493">
        <v>30000480</v>
      </c>
      <c r="B493" t="s">
        <v>388</v>
      </c>
      <c r="C493">
        <v>201109</v>
      </c>
      <c r="D493">
        <v>5201</v>
      </c>
      <c r="E493" t="s">
        <v>95</v>
      </c>
      <c r="F493">
        <v>52417</v>
      </c>
      <c r="G493" t="s">
        <v>193</v>
      </c>
      <c r="H493">
        <v>5</v>
      </c>
      <c r="I493" t="s">
        <v>32</v>
      </c>
      <c r="J493">
        <v>20</v>
      </c>
      <c r="K493" t="s">
        <v>33</v>
      </c>
      <c r="L493">
        <v>5240020</v>
      </c>
      <c r="M493" t="s">
        <v>34</v>
      </c>
      <c r="N493">
        <v>3600007</v>
      </c>
      <c r="O493" t="s">
        <v>35</v>
      </c>
      <c r="P493">
        <v>14577</v>
      </c>
      <c r="Q493" t="s">
        <v>159</v>
      </c>
      <c r="R493">
        <v>2004</v>
      </c>
      <c r="S493" t="s">
        <v>45</v>
      </c>
      <c r="T493">
        <v>286</v>
      </c>
      <c r="U493" t="s">
        <v>196</v>
      </c>
      <c r="V493">
        <v>524</v>
      </c>
      <c r="W493" t="s">
        <v>592</v>
      </c>
      <c r="X493" t="s">
        <v>593</v>
      </c>
      <c r="Y493" t="s">
        <v>42</v>
      </c>
      <c r="Z493">
        <v>9205</v>
      </c>
      <c r="AA493">
        <v>125.24</v>
      </c>
      <c r="AB493">
        <v>121.25</v>
      </c>
      <c r="AC493">
        <v>9205</v>
      </c>
    </row>
    <row r="494" spans="1:29">
      <c r="A494">
        <v>30000155</v>
      </c>
      <c r="B494" t="s">
        <v>641</v>
      </c>
      <c r="C494">
        <v>201106</v>
      </c>
      <c r="D494">
        <v>5501</v>
      </c>
      <c r="E494" t="s">
        <v>244</v>
      </c>
      <c r="F494">
        <v>52419</v>
      </c>
      <c r="G494" t="s">
        <v>31</v>
      </c>
      <c r="H494">
        <v>5</v>
      </c>
      <c r="I494" t="s">
        <v>32</v>
      </c>
      <c r="J494">
        <v>20</v>
      </c>
      <c r="K494" t="s">
        <v>33</v>
      </c>
      <c r="L494">
        <v>5240020</v>
      </c>
      <c r="M494" t="s">
        <v>34</v>
      </c>
      <c r="N494">
        <v>3600007</v>
      </c>
      <c r="O494" t="s">
        <v>35</v>
      </c>
      <c r="P494">
        <v>13882</v>
      </c>
      <c r="Q494" t="s">
        <v>126</v>
      </c>
      <c r="V494">
        <v>524</v>
      </c>
      <c r="W494" t="s">
        <v>658</v>
      </c>
      <c r="X494" t="s">
        <v>643</v>
      </c>
      <c r="Y494" t="s">
        <v>42</v>
      </c>
      <c r="Z494">
        <v>80</v>
      </c>
      <c r="AA494">
        <v>1.1200000000000001</v>
      </c>
      <c r="AB494">
        <v>1.05</v>
      </c>
      <c r="AC494">
        <v>80</v>
      </c>
    </row>
    <row r="495" spans="1:29">
      <c r="A495">
        <v>30000671</v>
      </c>
      <c r="B495" t="s">
        <v>594</v>
      </c>
      <c r="C495">
        <v>201110</v>
      </c>
      <c r="D495">
        <v>4100</v>
      </c>
      <c r="E495" t="s">
        <v>125</v>
      </c>
      <c r="F495">
        <v>52419</v>
      </c>
      <c r="G495" t="s">
        <v>31</v>
      </c>
      <c r="H495">
        <v>5</v>
      </c>
      <c r="I495" t="s">
        <v>32</v>
      </c>
      <c r="J495">
        <v>20</v>
      </c>
      <c r="K495" t="s">
        <v>33</v>
      </c>
      <c r="L495">
        <v>5240020</v>
      </c>
      <c r="M495" t="s">
        <v>34</v>
      </c>
      <c r="N495">
        <v>3600007</v>
      </c>
      <c r="O495" t="s">
        <v>35</v>
      </c>
      <c r="P495">
        <v>13882</v>
      </c>
      <c r="Q495" t="s">
        <v>126</v>
      </c>
      <c r="R495" t="s">
        <v>37</v>
      </c>
      <c r="S495" t="s">
        <v>38</v>
      </c>
      <c r="T495">
        <v>5240001154</v>
      </c>
      <c r="U495" t="s">
        <v>39</v>
      </c>
      <c r="V495">
        <v>524</v>
      </c>
      <c r="W495" t="s">
        <v>455</v>
      </c>
      <c r="X495" t="s">
        <v>659</v>
      </c>
      <c r="Y495" t="s">
        <v>42</v>
      </c>
      <c r="Z495">
        <v>1800</v>
      </c>
      <c r="AA495">
        <v>23.08</v>
      </c>
      <c r="AB495">
        <v>23.34</v>
      </c>
      <c r="AC495">
        <v>1800</v>
      </c>
    </row>
    <row r="496" spans="1:29">
      <c r="A496">
        <v>30000208</v>
      </c>
      <c r="B496" t="s">
        <v>482</v>
      </c>
      <c r="C496">
        <v>201107</v>
      </c>
      <c r="D496">
        <v>4010</v>
      </c>
      <c r="E496" t="s">
        <v>81</v>
      </c>
      <c r="F496">
        <v>52400</v>
      </c>
      <c r="G496" t="s">
        <v>66</v>
      </c>
      <c r="H496">
        <v>5</v>
      </c>
      <c r="I496" t="s">
        <v>32</v>
      </c>
      <c r="J496">
        <v>20</v>
      </c>
      <c r="K496" t="s">
        <v>33</v>
      </c>
      <c r="L496">
        <v>5240020</v>
      </c>
      <c r="M496" t="s">
        <v>34</v>
      </c>
      <c r="N496">
        <v>3600007</v>
      </c>
      <c r="O496" t="s">
        <v>35</v>
      </c>
      <c r="P496">
        <v>13880</v>
      </c>
      <c r="Q496" t="s">
        <v>82</v>
      </c>
      <c r="R496" t="s">
        <v>37</v>
      </c>
      <c r="S496" t="s">
        <v>38</v>
      </c>
      <c r="T496">
        <v>5240001299</v>
      </c>
      <c r="U496" t="s">
        <v>92</v>
      </c>
      <c r="V496">
        <v>524</v>
      </c>
      <c r="W496" t="s">
        <v>483</v>
      </c>
      <c r="X496">
        <v>856</v>
      </c>
      <c r="Y496" t="s">
        <v>42</v>
      </c>
      <c r="Z496">
        <v>16305</v>
      </c>
      <c r="AA496">
        <v>229.16</v>
      </c>
      <c r="AB496">
        <v>214.91</v>
      </c>
      <c r="AC496">
        <v>16305</v>
      </c>
    </row>
    <row r="497" spans="1:29">
      <c r="A497">
        <v>30000948</v>
      </c>
      <c r="B497" t="s">
        <v>370</v>
      </c>
      <c r="C497">
        <v>201112</v>
      </c>
      <c r="D497">
        <v>4210</v>
      </c>
      <c r="E497" t="s">
        <v>30</v>
      </c>
      <c r="F497">
        <v>52400</v>
      </c>
      <c r="G497" t="s">
        <v>66</v>
      </c>
      <c r="H497">
        <v>5</v>
      </c>
      <c r="I497" t="s">
        <v>32</v>
      </c>
      <c r="J497">
        <v>20</v>
      </c>
      <c r="K497" t="s">
        <v>33</v>
      </c>
      <c r="L497">
        <v>5240020</v>
      </c>
      <c r="M497" t="s">
        <v>34</v>
      </c>
      <c r="N497">
        <v>3600007</v>
      </c>
      <c r="O497" t="s">
        <v>35</v>
      </c>
      <c r="P497">
        <v>13881</v>
      </c>
      <c r="Q497" t="s">
        <v>36</v>
      </c>
      <c r="R497" t="s">
        <v>37</v>
      </c>
      <c r="S497" t="s">
        <v>38</v>
      </c>
      <c r="T497">
        <v>5240001203</v>
      </c>
      <c r="U497" t="s">
        <v>67</v>
      </c>
      <c r="V497">
        <v>524</v>
      </c>
      <c r="W497" t="s">
        <v>660</v>
      </c>
      <c r="X497">
        <v>1543</v>
      </c>
      <c r="Y497" t="s">
        <v>42</v>
      </c>
      <c r="Z497">
        <v>3350.7</v>
      </c>
      <c r="AA497">
        <v>40.71</v>
      </c>
      <c r="AB497">
        <v>40.78</v>
      </c>
      <c r="AC497">
        <v>3350.7</v>
      </c>
    </row>
    <row r="498" spans="1:29">
      <c r="A498">
        <v>30000770</v>
      </c>
      <c r="B498" t="s">
        <v>494</v>
      </c>
      <c r="C498">
        <v>201111</v>
      </c>
      <c r="D498">
        <v>4011</v>
      </c>
      <c r="E498" t="s">
        <v>65</v>
      </c>
      <c r="F498">
        <v>52400</v>
      </c>
      <c r="G498" t="s">
        <v>66</v>
      </c>
      <c r="H498">
        <v>9</v>
      </c>
      <c r="I498" t="s">
        <v>51</v>
      </c>
      <c r="J498">
        <v>59</v>
      </c>
      <c r="K498" t="s">
        <v>91</v>
      </c>
      <c r="L498">
        <v>5249059</v>
      </c>
      <c r="M498" t="s">
        <v>91</v>
      </c>
      <c r="N498">
        <v>3600007</v>
      </c>
      <c r="O498" t="s">
        <v>35</v>
      </c>
      <c r="P498">
        <v>13881</v>
      </c>
      <c r="Q498" t="s">
        <v>36</v>
      </c>
      <c r="R498" t="s">
        <v>37</v>
      </c>
      <c r="S498" t="s">
        <v>38</v>
      </c>
      <c r="T498">
        <v>5240001299</v>
      </c>
      <c r="U498" t="s">
        <v>92</v>
      </c>
      <c r="V498">
        <v>524</v>
      </c>
      <c r="W498" t="s">
        <v>611</v>
      </c>
      <c r="X498">
        <v>1320</v>
      </c>
      <c r="Y498" t="s">
        <v>42</v>
      </c>
      <c r="Z498">
        <v>3411</v>
      </c>
      <c r="AA498">
        <v>42.85</v>
      </c>
      <c r="AB498">
        <v>42.11</v>
      </c>
      <c r="AC498">
        <v>3411</v>
      </c>
    </row>
    <row r="499" spans="1:29">
      <c r="A499">
        <v>30000151</v>
      </c>
      <c r="B499" t="s">
        <v>367</v>
      </c>
      <c r="C499">
        <v>201106</v>
      </c>
      <c r="D499">
        <v>4010</v>
      </c>
      <c r="E499" t="s">
        <v>81</v>
      </c>
      <c r="F499">
        <v>52400</v>
      </c>
      <c r="G499" t="s">
        <v>66</v>
      </c>
      <c r="H499">
        <v>5</v>
      </c>
      <c r="I499" t="s">
        <v>32</v>
      </c>
      <c r="J499">
        <v>20</v>
      </c>
      <c r="K499" t="s">
        <v>33</v>
      </c>
      <c r="L499">
        <v>5240020</v>
      </c>
      <c r="M499" t="s">
        <v>34</v>
      </c>
      <c r="N499">
        <v>3600007</v>
      </c>
      <c r="O499" t="s">
        <v>35</v>
      </c>
      <c r="P499">
        <v>13880</v>
      </c>
      <c r="Q499" t="s">
        <v>82</v>
      </c>
      <c r="R499" t="s">
        <v>37</v>
      </c>
      <c r="S499" t="s">
        <v>38</v>
      </c>
      <c r="T499">
        <v>5240001299</v>
      </c>
      <c r="U499" t="s">
        <v>92</v>
      </c>
      <c r="V499">
        <v>524</v>
      </c>
      <c r="W499" t="s">
        <v>524</v>
      </c>
      <c r="X499">
        <v>676</v>
      </c>
      <c r="Y499" t="s">
        <v>42</v>
      </c>
      <c r="Z499">
        <v>16305</v>
      </c>
      <c r="AA499">
        <v>228.36</v>
      </c>
      <c r="AB499">
        <v>214.52</v>
      </c>
      <c r="AC499">
        <v>16305</v>
      </c>
    </row>
    <row r="500" spans="1:29">
      <c r="A500">
        <v>30000402</v>
      </c>
      <c r="B500" t="s">
        <v>585</v>
      </c>
      <c r="C500">
        <v>201108</v>
      </c>
      <c r="D500">
        <v>4010</v>
      </c>
      <c r="E500" t="s">
        <v>81</v>
      </c>
      <c r="F500">
        <v>52420</v>
      </c>
      <c r="G500" t="s">
        <v>50</v>
      </c>
      <c r="H500">
        <v>10</v>
      </c>
      <c r="I500" t="s">
        <v>115</v>
      </c>
      <c r="J500">
        <v>52</v>
      </c>
      <c r="K500" t="s">
        <v>116</v>
      </c>
      <c r="L500">
        <v>5249052</v>
      </c>
      <c r="M500" t="s">
        <v>116</v>
      </c>
      <c r="N500">
        <v>3600007</v>
      </c>
      <c r="O500" t="s">
        <v>35</v>
      </c>
      <c r="P500">
        <v>13880</v>
      </c>
      <c r="Q500" t="s">
        <v>82</v>
      </c>
      <c r="R500" t="s">
        <v>37</v>
      </c>
      <c r="S500" t="s">
        <v>38</v>
      </c>
      <c r="T500">
        <v>5240001182</v>
      </c>
      <c r="U500" t="s">
        <v>117</v>
      </c>
      <c r="V500">
        <v>524</v>
      </c>
      <c r="W500" t="s">
        <v>661</v>
      </c>
      <c r="X500" t="s">
        <v>662</v>
      </c>
      <c r="Y500" t="s">
        <v>42</v>
      </c>
      <c r="Z500">
        <v>9854.7000000000007</v>
      </c>
      <c r="AA500">
        <v>137.06</v>
      </c>
      <c r="AB500">
        <v>130.37</v>
      </c>
      <c r="AC500">
        <v>9854.7000000000007</v>
      </c>
    </row>
    <row r="501" spans="1:29">
      <c r="A501">
        <v>30000903</v>
      </c>
      <c r="B501" t="s">
        <v>388</v>
      </c>
      <c r="C501">
        <v>201111</v>
      </c>
      <c r="D501">
        <v>4010</v>
      </c>
      <c r="E501" t="s">
        <v>81</v>
      </c>
      <c r="F501">
        <v>52419</v>
      </c>
      <c r="G501" t="s">
        <v>31</v>
      </c>
      <c r="H501">
        <v>10</v>
      </c>
      <c r="I501" t="s">
        <v>115</v>
      </c>
      <c r="J501">
        <v>52</v>
      </c>
      <c r="K501" t="s">
        <v>116</v>
      </c>
      <c r="L501">
        <v>5249052</v>
      </c>
      <c r="M501" t="s">
        <v>116</v>
      </c>
      <c r="N501">
        <v>3600007</v>
      </c>
      <c r="O501" t="s">
        <v>35</v>
      </c>
      <c r="P501">
        <v>13880</v>
      </c>
      <c r="Q501" t="s">
        <v>82</v>
      </c>
      <c r="R501" t="s">
        <v>37</v>
      </c>
      <c r="S501" t="s">
        <v>38</v>
      </c>
      <c r="T501">
        <v>5240001154</v>
      </c>
      <c r="U501" t="s">
        <v>39</v>
      </c>
      <c r="V501">
        <v>524</v>
      </c>
      <c r="W501" t="s">
        <v>436</v>
      </c>
      <c r="X501" t="s">
        <v>454</v>
      </c>
      <c r="Y501" t="s">
        <v>42</v>
      </c>
      <c r="Z501">
        <v>900</v>
      </c>
      <c r="AA501">
        <v>12.24</v>
      </c>
      <c r="AB501">
        <v>11.85</v>
      </c>
      <c r="AC501">
        <v>900</v>
      </c>
    </row>
    <row r="502" spans="1:29">
      <c r="A502">
        <v>30000903</v>
      </c>
      <c r="B502" t="s">
        <v>388</v>
      </c>
      <c r="C502">
        <v>201111</v>
      </c>
      <c r="D502">
        <v>4011</v>
      </c>
      <c r="E502" t="s">
        <v>65</v>
      </c>
      <c r="F502">
        <v>52419</v>
      </c>
      <c r="G502" t="s">
        <v>31</v>
      </c>
      <c r="H502">
        <v>5</v>
      </c>
      <c r="I502" t="s">
        <v>32</v>
      </c>
      <c r="J502">
        <v>20</v>
      </c>
      <c r="K502" t="s">
        <v>33</v>
      </c>
      <c r="L502">
        <v>5240020</v>
      </c>
      <c r="M502" t="s">
        <v>34</v>
      </c>
      <c r="N502">
        <v>3600007</v>
      </c>
      <c r="O502" t="s">
        <v>35</v>
      </c>
      <c r="P502">
        <v>13880</v>
      </c>
      <c r="Q502" t="s">
        <v>82</v>
      </c>
      <c r="R502" t="s">
        <v>37</v>
      </c>
      <c r="S502" t="s">
        <v>38</v>
      </c>
      <c r="T502">
        <v>5240001154</v>
      </c>
      <c r="U502" t="s">
        <v>39</v>
      </c>
      <c r="V502">
        <v>524</v>
      </c>
      <c r="W502" t="s">
        <v>389</v>
      </c>
      <c r="X502">
        <v>30000484</v>
      </c>
      <c r="Y502" t="s">
        <v>42</v>
      </c>
      <c r="Z502">
        <v>-51174</v>
      </c>
      <c r="AA502">
        <v>-696.24</v>
      </c>
      <c r="AB502">
        <v>-674.03</v>
      </c>
      <c r="AC502">
        <v>-51174</v>
      </c>
    </row>
    <row r="503" spans="1:29">
      <c r="A503">
        <v>30000903</v>
      </c>
      <c r="B503" t="s">
        <v>367</v>
      </c>
      <c r="C503">
        <v>201111</v>
      </c>
      <c r="D503">
        <v>4210</v>
      </c>
      <c r="E503" t="s">
        <v>30</v>
      </c>
      <c r="F503">
        <v>52400</v>
      </c>
      <c r="G503" t="s">
        <v>66</v>
      </c>
      <c r="H503">
        <v>5</v>
      </c>
      <c r="I503" t="s">
        <v>32</v>
      </c>
      <c r="J503">
        <v>20</v>
      </c>
      <c r="K503" t="s">
        <v>33</v>
      </c>
      <c r="L503">
        <v>5240020</v>
      </c>
      <c r="M503" t="s">
        <v>34</v>
      </c>
      <c r="N503">
        <v>3600007</v>
      </c>
      <c r="O503" t="s">
        <v>35</v>
      </c>
      <c r="P503">
        <v>13881</v>
      </c>
      <c r="Q503" t="s">
        <v>36</v>
      </c>
      <c r="R503" t="s">
        <v>37</v>
      </c>
      <c r="S503" t="s">
        <v>38</v>
      </c>
      <c r="T503">
        <v>5240001216</v>
      </c>
      <c r="U503" t="s">
        <v>487</v>
      </c>
      <c r="V503">
        <v>524</v>
      </c>
      <c r="W503" t="s">
        <v>556</v>
      </c>
      <c r="X503" t="s">
        <v>454</v>
      </c>
      <c r="Y503" t="s">
        <v>42</v>
      </c>
      <c r="Z503">
        <v>4834.25</v>
      </c>
      <c r="AA503">
        <v>67.709999999999994</v>
      </c>
      <c r="AB503">
        <v>63.61</v>
      </c>
      <c r="AC503">
        <v>4834.25</v>
      </c>
    </row>
    <row r="504" spans="1:29">
      <c r="A504">
        <v>30000480</v>
      </c>
      <c r="B504" t="s">
        <v>530</v>
      </c>
      <c r="C504">
        <v>201109</v>
      </c>
      <c r="D504">
        <v>5201</v>
      </c>
      <c r="E504" t="s">
        <v>95</v>
      </c>
      <c r="F504">
        <v>52417</v>
      </c>
      <c r="G504" t="s">
        <v>193</v>
      </c>
      <c r="H504">
        <v>5</v>
      </c>
      <c r="I504" t="s">
        <v>32</v>
      </c>
      <c r="J504">
        <v>20</v>
      </c>
      <c r="K504" t="s">
        <v>33</v>
      </c>
      <c r="L504">
        <v>5240020</v>
      </c>
      <c r="M504" t="s">
        <v>34</v>
      </c>
      <c r="N504">
        <v>3600007</v>
      </c>
      <c r="O504" t="s">
        <v>35</v>
      </c>
      <c r="P504">
        <v>14573</v>
      </c>
      <c r="Q504" t="s">
        <v>96</v>
      </c>
      <c r="R504">
        <v>2004</v>
      </c>
      <c r="S504" t="s">
        <v>45</v>
      </c>
      <c r="T504">
        <v>286</v>
      </c>
      <c r="U504" t="s">
        <v>196</v>
      </c>
      <c r="V504">
        <v>524</v>
      </c>
      <c r="W504" t="s">
        <v>531</v>
      </c>
      <c r="X504" t="s">
        <v>532</v>
      </c>
      <c r="Y504" t="s">
        <v>42</v>
      </c>
      <c r="Z504">
        <v>74108</v>
      </c>
      <c r="AA504">
        <v>1008.27</v>
      </c>
      <c r="AB504">
        <v>976.11</v>
      </c>
      <c r="AC504">
        <v>74108</v>
      </c>
    </row>
    <row r="505" spans="1:29">
      <c r="A505">
        <v>30000480</v>
      </c>
      <c r="B505" t="s">
        <v>388</v>
      </c>
      <c r="C505">
        <v>201109</v>
      </c>
      <c r="D505">
        <v>5201</v>
      </c>
      <c r="E505" t="s">
        <v>95</v>
      </c>
      <c r="F505">
        <v>52417</v>
      </c>
      <c r="G505" t="s">
        <v>193</v>
      </c>
      <c r="H505">
        <v>5</v>
      </c>
      <c r="I505" t="s">
        <v>32</v>
      </c>
      <c r="J505">
        <v>20</v>
      </c>
      <c r="K505" t="s">
        <v>33</v>
      </c>
      <c r="L505">
        <v>5240020</v>
      </c>
      <c r="M505" t="s">
        <v>34</v>
      </c>
      <c r="N505">
        <v>3600007</v>
      </c>
      <c r="O505" t="s">
        <v>35</v>
      </c>
      <c r="P505">
        <v>14575</v>
      </c>
      <c r="Q505" t="s">
        <v>223</v>
      </c>
      <c r="R505">
        <v>2004</v>
      </c>
      <c r="S505" t="s">
        <v>45</v>
      </c>
      <c r="T505">
        <v>286</v>
      </c>
      <c r="U505" t="s">
        <v>196</v>
      </c>
      <c r="V505">
        <v>524</v>
      </c>
      <c r="W505" t="s">
        <v>592</v>
      </c>
      <c r="X505" t="s">
        <v>593</v>
      </c>
      <c r="Y505" t="s">
        <v>42</v>
      </c>
      <c r="Z505">
        <v>24985</v>
      </c>
      <c r="AA505">
        <v>339.93</v>
      </c>
      <c r="AB505">
        <v>329.09</v>
      </c>
      <c r="AC505">
        <v>24985</v>
      </c>
    </row>
    <row r="506" spans="1:29">
      <c r="A506">
        <v>30000748</v>
      </c>
      <c r="B506" t="s">
        <v>404</v>
      </c>
      <c r="C506">
        <v>201111</v>
      </c>
      <c r="D506">
        <v>5201</v>
      </c>
      <c r="E506" t="s">
        <v>95</v>
      </c>
      <c r="F506">
        <v>52419</v>
      </c>
      <c r="G506" t="s">
        <v>31</v>
      </c>
      <c r="H506">
        <v>5</v>
      </c>
      <c r="I506" t="s">
        <v>32</v>
      </c>
      <c r="J506">
        <v>20</v>
      </c>
      <c r="K506" t="s">
        <v>33</v>
      </c>
      <c r="L506">
        <v>5240020</v>
      </c>
      <c r="M506" t="s">
        <v>34</v>
      </c>
      <c r="N506">
        <v>3600007</v>
      </c>
      <c r="O506" t="s">
        <v>35</v>
      </c>
      <c r="P506">
        <v>14577</v>
      </c>
      <c r="Q506" t="s">
        <v>159</v>
      </c>
      <c r="R506">
        <v>2004</v>
      </c>
      <c r="S506" t="s">
        <v>45</v>
      </c>
      <c r="T506">
        <v>284</v>
      </c>
      <c r="U506" t="s">
        <v>101</v>
      </c>
      <c r="V506">
        <v>524</v>
      </c>
      <c r="W506" t="s">
        <v>505</v>
      </c>
      <c r="X506" t="s">
        <v>663</v>
      </c>
      <c r="Y506" t="s">
        <v>42</v>
      </c>
      <c r="Z506">
        <v>247551</v>
      </c>
      <c r="AA506">
        <v>3109.94</v>
      </c>
      <c r="AB506">
        <v>3023.8</v>
      </c>
      <c r="AC506">
        <v>247551</v>
      </c>
    </row>
    <row r="507" spans="1:29">
      <c r="A507">
        <v>30000458</v>
      </c>
      <c r="B507" t="s">
        <v>374</v>
      </c>
      <c r="C507">
        <v>201109</v>
      </c>
      <c r="D507">
        <v>4010</v>
      </c>
      <c r="E507" t="s">
        <v>81</v>
      </c>
      <c r="F507">
        <v>52400</v>
      </c>
      <c r="G507" t="s">
        <v>66</v>
      </c>
      <c r="H507">
        <v>9</v>
      </c>
      <c r="I507" t="s">
        <v>51</v>
      </c>
      <c r="J507">
        <v>54</v>
      </c>
      <c r="K507" t="s">
        <v>52</v>
      </c>
      <c r="L507">
        <v>5249054</v>
      </c>
      <c r="M507" t="s">
        <v>53</v>
      </c>
      <c r="N507">
        <v>3600007</v>
      </c>
      <c r="O507" t="s">
        <v>35</v>
      </c>
      <c r="P507">
        <v>13880</v>
      </c>
      <c r="Q507" t="s">
        <v>82</v>
      </c>
      <c r="R507" t="s">
        <v>37</v>
      </c>
      <c r="S507" t="s">
        <v>38</v>
      </c>
      <c r="T507">
        <v>5240001030</v>
      </c>
      <c r="U507" t="s">
        <v>69</v>
      </c>
      <c r="V507">
        <v>524</v>
      </c>
      <c r="W507" t="s">
        <v>375</v>
      </c>
      <c r="X507">
        <v>1089</v>
      </c>
      <c r="Y507" t="s">
        <v>42</v>
      </c>
      <c r="Z507">
        <v>27522.45</v>
      </c>
      <c r="AA507">
        <v>374.45</v>
      </c>
      <c r="AB507">
        <v>362.51</v>
      </c>
      <c r="AC507">
        <v>27522.45</v>
      </c>
    </row>
    <row r="508" spans="1:29">
      <c r="A508">
        <v>30000458</v>
      </c>
      <c r="B508" t="s">
        <v>374</v>
      </c>
      <c r="C508">
        <v>201109</v>
      </c>
      <c r="D508">
        <v>4010</v>
      </c>
      <c r="E508" t="s">
        <v>81</v>
      </c>
      <c r="F508">
        <v>52400</v>
      </c>
      <c r="G508" t="s">
        <v>66</v>
      </c>
      <c r="H508">
        <v>9</v>
      </c>
      <c r="I508" t="s">
        <v>51</v>
      </c>
      <c r="J508">
        <v>56</v>
      </c>
      <c r="K508" t="s">
        <v>60</v>
      </c>
      <c r="L508">
        <v>5249054</v>
      </c>
      <c r="M508" t="s">
        <v>53</v>
      </c>
      <c r="N508">
        <v>3600007</v>
      </c>
      <c r="O508" t="s">
        <v>35</v>
      </c>
      <c r="P508">
        <v>13880</v>
      </c>
      <c r="Q508" t="s">
        <v>82</v>
      </c>
      <c r="R508" t="s">
        <v>37</v>
      </c>
      <c r="S508" t="s">
        <v>38</v>
      </c>
      <c r="T508">
        <v>5240001030</v>
      </c>
      <c r="U508" t="s">
        <v>69</v>
      </c>
      <c r="V508">
        <v>524</v>
      </c>
      <c r="W508" t="s">
        <v>375</v>
      </c>
      <c r="X508">
        <v>1089</v>
      </c>
      <c r="Y508" t="s">
        <v>42</v>
      </c>
      <c r="Z508">
        <v>1448.55</v>
      </c>
      <c r="AA508">
        <v>19.71</v>
      </c>
      <c r="AB508">
        <v>19.079999999999998</v>
      </c>
      <c r="AC508">
        <v>1448.55</v>
      </c>
    </row>
    <row r="509" spans="1:29">
      <c r="A509">
        <v>30000998</v>
      </c>
      <c r="B509" t="s">
        <v>608</v>
      </c>
      <c r="C509">
        <v>201112</v>
      </c>
      <c r="D509">
        <v>5511</v>
      </c>
      <c r="E509" t="s">
        <v>230</v>
      </c>
      <c r="F509">
        <v>52420</v>
      </c>
      <c r="G509" t="s">
        <v>50</v>
      </c>
      <c r="H509">
        <v>10</v>
      </c>
      <c r="I509" t="s">
        <v>115</v>
      </c>
      <c r="J509">
        <v>52</v>
      </c>
      <c r="K509" t="s">
        <v>116</v>
      </c>
      <c r="L509">
        <v>5249052</v>
      </c>
      <c r="M509" t="s">
        <v>116</v>
      </c>
      <c r="N509">
        <v>3600007</v>
      </c>
      <c r="O509" t="s">
        <v>35</v>
      </c>
      <c r="P509">
        <v>13882</v>
      </c>
      <c r="Q509" t="s">
        <v>126</v>
      </c>
      <c r="V509">
        <v>524</v>
      </c>
      <c r="W509" t="s">
        <v>609</v>
      </c>
      <c r="X509" t="s">
        <v>610</v>
      </c>
      <c r="Y509" t="s">
        <v>42</v>
      </c>
      <c r="Z509">
        <v>1800</v>
      </c>
      <c r="AA509">
        <v>21.87</v>
      </c>
      <c r="AB509">
        <v>21.31</v>
      </c>
      <c r="AC509">
        <v>1800</v>
      </c>
    </row>
    <row r="510" spans="1:29">
      <c r="A510">
        <v>30000154</v>
      </c>
      <c r="B510" t="s">
        <v>367</v>
      </c>
      <c r="C510">
        <v>201106</v>
      </c>
      <c r="D510">
        <v>4210</v>
      </c>
      <c r="E510" t="s">
        <v>30</v>
      </c>
      <c r="F510">
        <v>52400</v>
      </c>
      <c r="G510" t="s">
        <v>66</v>
      </c>
      <c r="H510">
        <v>5</v>
      </c>
      <c r="I510" t="s">
        <v>32</v>
      </c>
      <c r="J510">
        <v>20</v>
      </c>
      <c r="K510" t="s">
        <v>33</v>
      </c>
      <c r="L510">
        <v>5240020</v>
      </c>
      <c r="M510" t="s">
        <v>34</v>
      </c>
      <c r="N510">
        <v>3600007</v>
      </c>
      <c r="O510" t="s">
        <v>35</v>
      </c>
      <c r="P510">
        <v>13880</v>
      </c>
      <c r="Q510" t="s">
        <v>82</v>
      </c>
      <c r="R510" t="s">
        <v>37</v>
      </c>
      <c r="S510" t="s">
        <v>38</v>
      </c>
      <c r="T510">
        <v>5240001296</v>
      </c>
      <c r="U510" t="s">
        <v>74</v>
      </c>
      <c r="V510">
        <v>524</v>
      </c>
      <c r="W510" t="s">
        <v>556</v>
      </c>
      <c r="X510">
        <v>729</v>
      </c>
      <c r="Y510" t="s">
        <v>42</v>
      </c>
      <c r="Z510">
        <v>1002.65</v>
      </c>
      <c r="AA510">
        <v>14.04</v>
      </c>
      <c r="AB510">
        <v>13.19</v>
      </c>
      <c r="AC510">
        <v>1002.65</v>
      </c>
    </row>
    <row r="511" spans="1:29">
      <c r="A511">
        <v>30000208</v>
      </c>
      <c r="B511" t="s">
        <v>482</v>
      </c>
      <c r="C511">
        <v>201107</v>
      </c>
      <c r="D511">
        <v>4010</v>
      </c>
      <c r="E511" t="s">
        <v>81</v>
      </c>
      <c r="F511">
        <v>52400</v>
      </c>
      <c r="G511" t="s">
        <v>66</v>
      </c>
      <c r="H511">
        <v>5</v>
      </c>
      <c r="I511" t="s">
        <v>32</v>
      </c>
      <c r="J511">
        <v>20</v>
      </c>
      <c r="K511" t="s">
        <v>33</v>
      </c>
      <c r="L511">
        <v>5240020</v>
      </c>
      <c r="M511" t="s">
        <v>34</v>
      </c>
      <c r="N511">
        <v>3600007</v>
      </c>
      <c r="O511" t="s">
        <v>35</v>
      </c>
      <c r="P511">
        <v>13880</v>
      </c>
      <c r="Q511" t="s">
        <v>82</v>
      </c>
      <c r="R511" t="s">
        <v>37</v>
      </c>
      <c r="S511" t="s">
        <v>38</v>
      </c>
      <c r="T511">
        <v>5240001216</v>
      </c>
      <c r="U511" t="s">
        <v>487</v>
      </c>
      <c r="V511">
        <v>524</v>
      </c>
      <c r="W511" t="s">
        <v>483</v>
      </c>
      <c r="X511">
        <v>856</v>
      </c>
      <c r="Y511" t="s">
        <v>42</v>
      </c>
      <c r="Z511">
        <v>19337</v>
      </c>
      <c r="AA511">
        <v>271.77999999999997</v>
      </c>
      <c r="AB511">
        <v>254.88</v>
      </c>
      <c r="AC511">
        <v>19337</v>
      </c>
    </row>
    <row r="512" spans="1:29">
      <c r="A512">
        <v>30000402</v>
      </c>
      <c r="B512" t="s">
        <v>585</v>
      </c>
      <c r="C512">
        <v>201108</v>
      </c>
      <c r="D512">
        <v>5201</v>
      </c>
      <c r="E512" t="s">
        <v>95</v>
      </c>
      <c r="F512">
        <v>52420</v>
      </c>
      <c r="G512" t="s">
        <v>50</v>
      </c>
      <c r="H512">
        <v>5</v>
      </c>
      <c r="I512" t="s">
        <v>32</v>
      </c>
      <c r="J512">
        <v>20</v>
      </c>
      <c r="K512" t="s">
        <v>33</v>
      </c>
      <c r="L512">
        <v>5240020</v>
      </c>
      <c r="M512" t="s">
        <v>34</v>
      </c>
      <c r="N512">
        <v>3600007</v>
      </c>
      <c r="O512" t="s">
        <v>35</v>
      </c>
      <c r="P512">
        <v>14577</v>
      </c>
      <c r="Q512" t="s">
        <v>159</v>
      </c>
      <c r="R512">
        <v>2004</v>
      </c>
      <c r="S512" t="s">
        <v>45</v>
      </c>
      <c r="T512">
        <v>298</v>
      </c>
      <c r="U512" t="s">
        <v>371</v>
      </c>
      <c r="V512">
        <v>524</v>
      </c>
      <c r="W512" t="s">
        <v>586</v>
      </c>
      <c r="X512" t="s">
        <v>587</v>
      </c>
      <c r="Y512" t="s">
        <v>42</v>
      </c>
      <c r="Z512">
        <v>10937.5</v>
      </c>
      <c r="AA512">
        <v>152.12</v>
      </c>
      <c r="AB512">
        <v>144.69999999999999</v>
      </c>
      <c r="AC512">
        <v>10937.5</v>
      </c>
    </row>
    <row r="513" spans="1:29">
      <c r="A513">
        <v>30000208</v>
      </c>
      <c r="B513" t="s">
        <v>482</v>
      </c>
      <c r="C513">
        <v>201107</v>
      </c>
      <c r="D513">
        <v>4010</v>
      </c>
      <c r="E513" t="s">
        <v>81</v>
      </c>
      <c r="F513">
        <v>52400</v>
      </c>
      <c r="G513" t="s">
        <v>66</v>
      </c>
      <c r="H513">
        <v>5</v>
      </c>
      <c r="I513" t="s">
        <v>32</v>
      </c>
      <c r="J513">
        <v>20</v>
      </c>
      <c r="K513" t="s">
        <v>33</v>
      </c>
      <c r="L513">
        <v>5240020</v>
      </c>
      <c r="M513" t="s">
        <v>34</v>
      </c>
      <c r="N513">
        <v>3600007</v>
      </c>
      <c r="O513" t="s">
        <v>35</v>
      </c>
      <c r="P513">
        <v>13880</v>
      </c>
      <c r="Q513" t="s">
        <v>82</v>
      </c>
      <c r="R513" t="s">
        <v>37</v>
      </c>
      <c r="S513" t="s">
        <v>38</v>
      </c>
      <c r="T513">
        <v>5240001057</v>
      </c>
      <c r="U513" t="s">
        <v>85</v>
      </c>
      <c r="V513">
        <v>524</v>
      </c>
      <c r="W513" t="s">
        <v>483</v>
      </c>
      <c r="X513">
        <v>856</v>
      </c>
      <c r="Y513" t="s">
        <v>42</v>
      </c>
      <c r="Z513">
        <v>8375.5</v>
      </c>
      <c r="AA513">
        <v>117.72</v>
      </c>
      <c r="AB513">
        <v>110.4</v>
      </c>
      <c r="AC513">
        <v>8375.5</v>
      </c>
    </row>
    <row r="514" spans="1:29">
      <c r="A514">
        <v>30000151</v>
      </c>
      <c r="B514" t="s">
        <v>367</v>
      </c>
      <c r="C514">
        <v>201106</v>
      </c>
      <c r="D514">
        <v>4011</v>
      </c>
      <c r="E514" t="s">
        <v>65</v>
      </c>
      <c r="F514">
        <v>52400</v>
      </c>
      <c r="G514" t="s">
        <v>66</v>
      </c>
      <c r="H514">
        <v>5</v>
      </c>
      <c r="I514" t="s">
        <v>32</v>
      </c>
      <c r="J514">
        <v>20</v>
      </c>
      <c r="K514" t="s">
        <v>33</v>
      </c>
      <c r="L514">
        <v>5240020</v>
      </c>
      <c r="M514" t="s">
        <v>34</v>
      </c>
      <c r="N514">
        <v>3600007</v>
      </c>
      <c r="O514" t="s">
        <v>35</v>
      </c>
      <c r="P514">
        <v>13880</v>
      </c>
      <c r="Q514" t="s">
        <v>82</v>
      </c>
      <c r="R514" t="s">
        <v>37</v>
      </c>
      <c r="S514" t="s">
        <v>38</v>
      </c>
      <c r="T514">
        <v>5240001297</v>
      </c>
      <c r="U514" t="s">
        <v>70</v>
      </c>
      <c r="V514">
        <v>524</v>
      </c>
      <c r="W514" t="s">
        <v>524</v>
      </c>
      <c r="X514">
        <v>676</v>
      </c>
      <c r="Y514" t="s">
        <v>42</v>
      </c>
      <c r="Z514">
        <v>6135</v>
      </c>
      <c r="AA514">
        <v>85.92</v>
      </c>
      <c r="AB514">
        <v>80.709999999999994</v>
      </c>
      <c r="AC514">
        <v>6135</v>
      </c>
    </row>
    <row r="515" spans="1:29">
      <c r="A515">
        <v>30000770</v>
      </c>
      <c r="B515" t="s">
        <v>494</v>
      </c>
      <c r="C515">
        <v>201111</v>
      </c>
      <c r="D515">
        <v>4011</v>
      </c>
      <c r="E515" t="s">
        <v>65</v>
      </c>
      <c r="F515">
        <v>52400</v>
      </c>
      <c r="G515" t="s">
        <v>66</v>
      </c>
      <c r="H515">
        <v>5</v>
      </c>
      <c r="I515" t="s">
        <v>32</v>
      </c>
      <c r="J515">
        <v>20</v>
      </c>
      <c r="K515" t="s">
        <v>33</v>
      </c>
      <c r="L515">
        <v>5240020</v>
      </c>
      <c r="M515" t="s">
        <v>34</v>
      </c>
      <c r="N515">
        <v>3600007</v>
      </c>
      <c r="O515" t="s">
        <v>35</v>
      </c>
      <c r="P515">
        <v>13881</v>
      </c>
      <c r="Q515" t="s">
        <v>36</v>
      </c>
      <c r="R515" t="s">
        <v>37</v>
      </c>
      <c r="S515" t="s">
        <v>38</v>
      </c>
      <c r="T515">
        <v>5240001297</v>
      </c>
      <c r="U515" t="s">
        <v>70</v>
      </c>
      <c r="V515">
        <v>524</v>
      </c>
      <c r="W515" t="s">
        <v>611</v>
      </c>
      <c r="X515">
        <v>1320</v>
      </c>
      <c r="Y515" t="s">
        <v>42</v>
      </c>
      <c r="Z515">
        <v>6135</v>
      </c>
      <c r="AA515">
        <v>77.069999999999993</v>
      </c>
      <c r="AB515">
        <v>75.739999999999995</v>
      </c>
      <c r="AC515">
        <v>6135</v>
      </c>
    </row>
    <row r="516" spans="1:29">
      <c r="A516">
        <v>30000770</v>
      </c>
      <c r="B516" t="s">
        <v>494</v>
      </c>
      <c r="C516">
        <v>201111</v>
      </c>
      <c r="D516">
        <v>4010</v>
      </c>
      <c r="E516" t="s">
        <v>81</v>
      </c>
      <c r="F516">
        <v>52400</v>
      </c>
      <c r="G516" t="s">
        <v>66</v>
      </c>
      <c r="H516">
        <v>9</v>
      </c>
      <c r="I516" t="s">
        <v>51</v>
      </c>
      <c r="J516">
        <v>58</v>
      </c>
      <c r="K516" t="s">
        <v>84</v>
      </c>
      <c r="L516">
        <v>5249058</v>
      </c>
      <c r="M516" t="s">
        <v>84</v>
      </c>
      <c r="N516">
        <v>3600007</v>
      </c>
      <c r="O516" t="s">
        <v>35</v>
      </c>
      <c r="P516">
        <v>13880</v>
      </c>
      <c r="Q516" t="s">
        <v>82</v>
      </c>
      <c r="R516" t="s">
        <v>37</v>
      </c>
      <c r="S516" t="s">
        <v>38</v>
      </c>
      <c r="T516">
        <v>5240001057</v>
      </c>
      <c r="U516" t="s">
        <v>85</v>
      </c>
      <c r="V516">
        <v>524</v>
      </c>
      <c r="W516" t="s">
        <v>611</v>
      </c>
      <c r="X516">
        <v>1320</v>
      </c>
      <c r="Y516" t="s">
        <v>42</v>
      </c>
      <c r="Z516">
        <v>8375.5</v>
      </c>
      <c r="AA516">
        <v>105.22</v>
      </c>
      <c r="AB516">
        <v>103.4</v>
      </c>
      <c r="AC516">
        <v>8375.5</v>
      </c>
    </row>
    <row r="517" spans="1:29">
      <c r="A517">
        <v>10002386</v>
      </c>
      <c r="B517" t="s">
        <v>603</v>
      </c>
      <c r="C517">
        <v>201106</v>
      </c>
      <c r="D517">
        <v>4010</v>
      </c>
      <c r="E517" t="s">
        <v>81</v>
      </c>
      <c r="F517">
        <v>52400</v>
      </c>
      <c r="G517" t="s">
        <v>66</v>
      </c>
      <c r="H517">
        <v>5</v>
      </c>
      <c r="I517" t="s">
        <v>32</v>
      </c>
      <c r="J517">
        <v>20</v>
      </c>
      <c r="K517" t="s">
        <v>33</v>
      </c>
      <c r="L517">
        <v>5240020</v>
      </c>
      <c r="M517" t="s">
        <v>34</v>
      </c>
      <c r="N517">
        <v>3600007</v>
      </c>
      <c r="O517" t="s">
        <v>35</v>
      </c>
      <c r="P517">
        <v>13880</v>
      </c>
      <c r="Q517" t="s">
        <v>82</v>
      </c>
      <c r="R517" t="s">
        <v>37</v>
      </c>
      <c r="S517" t="s">
        <v>38</v>
      </c>
      <c r="T517">
        <v>5240001297</v>
      </c>
      <c r="U517" t="s">
        <v>70</v>
      </c>
      <c r="V517">
        <v>524</v>
      </c>
      <c r="W517" t="s">
        <v>604</v>
      </c>
      <c r="Y517" t="s">
        <v>42</v>
      </c>
      <c r="Z517">
        <v>28175</v>
      </c>
      <c r="AA517">
        <v>391.86</v>
      </c>
      <c r="AB517">
        <v>370.31</v>
      </c>
      <c r="AC517">
        <v>28175</v>
      </c>
    </row>
    <row r="518" spans="1:29">
      <c r="A518">
        <v>10002386</v>
      </c>
      <c r="B518" t="s">
        <v>603</v>
      </c>
      <c r="C518">
        <v>201106</v>
      </c>
      <c r="D518">
        <v>4010</v>
      </c>
      <c r="E518" t="s">
        <v>81</v>
      </c>
      <c r="F518">
        <v>52400</v>
      </c>
      <c r="G518" t="s">
        <v>66</v>
      </c>
      <c r="H518">
        <v>9</v>
      </c>
      <c r="I518" t="s">
        <v>51</v>
      </c>
      <c r="J518">
        <v>59</v>
      </c>
      <c r="K518" t="s">
        <v>91</v>
      </c>
      <c r="L518">
        <v>5249059</v>
      </c>
      <c r="M518" t="s">
        <v>91</v>
      </c>
      <c r="N518">
        <v>3600007</v>
      </c>
      <c r="O518" t="s">
        <v>35</v>
      </c>
      <c r="P518">
        <v>13880</v>
      </c>
      <c r="Q518" t="s">
        <v>82</v>
      </c>
      <c r="R518" t="s">
        <v>37</v>
      </c>
      <c r="S518" t="s">
        <v>38</v>
      </c>
      <c r="T518">
        <v>5240001299</v>
      </c>
      <c r="U518" t="s">
        <v>92</v>
      </c>
      <c r="V518">
        <v>524</v>
      </c>
      <c r="W518" t="s">
        <v>604</v>
      </c>
      <c r="Y518" t="s">
        <v>42</v>
      </c>
      <c r="Z518">
        <v>16305</v>
      </c>
      <c r="AA518">
        <v>226.77</v>
      </c>
      <c r="AB518">
        <v>214.3</v>
      </c>
      <c r="AC518">
        <v>16305</v>
      </c>
    </row>
    <row r="519" spans="1:29">
      <c r="A519">
        <v>30000488</v>
      </c>
      <c r="B519" t="s">
        <v>530</v>
      </c>
      <c r="C519">
        <v>201109</v>
      </c>
      <c r="D519">
        <v>5201</v>
      </c>
      <c r="E519" t="s">
        <v>95</v>
      </c>
      <c r="F519">
        <v>52420</v>
      </c>
      <c r="G519" t="s">
        <v>50</v>
      </c>
      <c r="H519">
        <v>5</v>
      </c>
      <c r="I519" t="s">
        <v>32</v>
      </c>
      <c r="J519">
        <v>20</v>
      </c>
      <c r="K519" t="s">
        <v>33</v>
      </c>
      <c r="L519">
        <v>5240020</v>
      </c>
      <c r="M519" t="s">
        <v>34</v>
      </c>
      <c r="N519">
        <v>3600007</v>
      </c>
      <c r="O519" t="s">
        <v>35</v>
      </c>
      <c r="P519">
        <v>14573</v>
      </c>
      <c r="Q519" t="s">
        <v>96</v>
      </c>
      <c r="R519">
        <v>2004</v>
      </c>
      <c r="S519" t="s">
        <v>45</v>
      </c>
      <c r="T519">
        <v>297</v>
      </c>
      <c r="U519" t="s">
        <v>452</v>
      </c>
      <c r="V519">
        <v>524</v>
      </c>
      <c r="W519" t="s">
        <v>644</v>
      </c>
      <c r="X519" t="s">
        <v>645</v>
      </c>
      <c r="Y519" t="s">
        <v>42</v>
      </c>
      <c r="Z519">
        <v>440</v>
      </c>
      <c r="AA519">
        <v>5.99</v>
      </c>
      <c r="AB519">
        <v>5.8</v>
      </c>
      <c r="AC519">
        <v>440</v>
      </c>
    </row>
    <row r="520" spans="1:29">
      <c r="A520">
        <v>30000488</v>
      </c>
      <c r="B520" t="s">
        <v>530</v>
      </c>
      <c r="C520">
        <v>201109</v>
      </c>
      <c r="D520">
        <v>5201</v>
      </c>
      <c r="E520" t="s">
        <v>95</v>
      </c>
      <c r="F520">
        <v>52420</v>
      </c>
      <c r="G520" t="s">
        <v>50</v>
      </c>
      <c r="H520">
        <v>5</v>
      </c>
      <c r="I520" t="s">
        <v>32</v>
      </c>
      <c r="J520">
        <v>20</v>
      </c>
      <c r="K520" t="s">
        <v>33</v>
      </c>
      <c r="L520">
        <v>5240020</v>
      </c>
      <c r="M520" t="s">
        <v>34</v>
      </c>
      <c r="N520">
        <v>3600007</v>
      </c>
      <c r="O520" t="s">
        <v>35</v>
      </c>
      <c r="P520">
        <v>14576</v>
      </c>
      <c r="Q520" t="s">
        <v>100</v>
      </c>
      <c r="R520">
        <v>2004</v>
      </c>
      <c r="S520" t="s">
        <v>45</v>
      </c>
      <c r="T520">
        <v>298</v>
      </c>
      <c r="U520" t="s">
        <v>371</v>
      </c>
      <c r="V520">
        <v>524</v>
      </c>
      <c r="W520" t="s">
        <v>605</v>
      </c>
      <c r="X520" t="s">
        <v>606</v>
      </c>
      <c r="Y520" t="s">
        <v>42</v>
      </c>
      <c r="Z520">
        <v>146810.25</v>
      </c>
      <c r="AA520">
        <v>1997.42</v>
      </c>
      <c r="AB520">
        <v>1933.7</v>
      </c>
      <c r="AC520">
        <v>146810.25</v>
      </c>
    </row>
    <row r="521" spans="1:29">
      <c r="A521">
        <v>30000488</v>
      </c>
      <c r="B521" t="s">
        <v>664</v>
      </c>
      <c r="C521">
        <v>201109</v>
      </c>
      <c r="D521">
        <v>4210</v>
      </c>
      <c r="E521" t="s">
        <v>30</v>
      </c>
      <c r="F521">
        <v>52420</v>
      </c>
      <c r="G521" t="s">
        <v>50</v>
      </c>
      <c r="H521">
        <v>10</v>
      </c>
      <c r="I521" t="s">
        <v>115</v>
      </c>
      <c r="J521">
        <v>52</v>
      </c>
      <c r="K521" t="s">
        <v>116</v>
      </c>
      <c r="L521">
        <v>5249052</v>
      </c>
      <c r="M521" t="s">
        <v>116</v>
      </c>
      <c r="N521">
        <v>3600007</v>
      </c>
      <c r="O521" t="s">
        <v>35</v>
      </c>
      <c r="P521">
        <v>13881</v>
      </c>
      <c r="Q521" t="s">
        <v>36</v>
      </c>
      <c r="R521" t="s">
        <v>37</v>
      </c>
      <c r="S521" t="s">
        <v>38</v>
      </c>
      <c r="T521">
        <v>5240001182</v>
      </c>
      <c r="U521" t="s">
        <v>117</v>
      </c>
      <c r="V521">
        <v>524</v>
      </c>
      <c r="W521" t="s">
        <v>665</v>
      </c>
      <c r="X521" t="s">
        <v>666</v>
      </c>
      <c r="Y521" t="s">
        <v>42</v>
      </c>
      <c r="Z521">
        <v>2562.2199999999998</v>
      </c>
      <c r="AA521">
        <v>34.86</v>
      </c>
      <c r="AB521">
        <v>33.75</v>
      </c>
      <c r="AC521">
        <v>2562.2199999999998</v>
      </c>
    </row>
    <row r="522" spans="1:29">
      <c r="A522">
        <v>30000488</v>
      </c>
      <c r="B522" t="s">
        <v>530</v>
      </c>
      <c r="C522">
        <v>201109</v>
      </c>
      <c r="D522">
        <v>5201</v>
      </c>
      <c r="E522" t="s">
        <v>95</v>
      </c>
      <c r="F522">
        <v>52420</v>
      </c>
      <c r="G522" t="s">
        <v>50</v>
      </c>
      <c r="H522">
        <v>5</v>
      </c>
      <c r="I522" t="s">
        <v>32</v>
      </c>
      <c r="J522">
        <v>20</v>
      </c>
      <c r="K522" t="s">
        <v>33</v>
      </c>
      <c r="L522">
        <v>5240020</v>
      </c>
      <c r="M522" t="s">
        <v>34</v>
      </c>
      <c r="N522">
        <v>3600007</v>
      </c>
      <c r="O522" t="s">
        <v>35</v>
      </c>
      <c r="P522">
        <v>14577</v>
      </c>
      <c r="Q522" t="s">
        <v>159</v>
      </c>
      <c r="R522">
        <v>2004</v>
      </c>
      <c r="S522" t="s">
        <v>45</v>
      </c>
      <c r="T522">
        <v>298</v>
      </c>
      <c r="U522" t="s">
        <v>371</v>
      </c>
      <c r="V522">
        <v>524</v>
      </c>
      <c r="W522" t="s">
        <v>605</v>
      </c>
      <c r="X522" t="s">
        <v>606</v>
      </c>
      <c r="Y522" t="s">
        <v>42</v>
      </c>
      <c r="Z522">
        <v>37659</v>
      </c>
      <c r="AA522">
        <v>512.37</v>
      </c>
      <c r="AB522">
        <v>496.02</v>
      </c>
      <c r="AC522">
        <v>37659</v>
      </c>
    </row>
    <row r="523" spans="1:29">
      <c r="A523">
        <v>30000462</v>
      </c>
      <c r="B523" t="s">
        <v>388</v>
      </c>
      <c r="C523">
        <v>201109</v>
      </c>
      <c r="D523">
        <v>4210</v>
      </c>
      <c r="E523" t="s">
        <v>30</v>
      </c>
      <c r="F523">
        <v>52400</v>
      </c>
      <c r="G523" t="s">
        <v>66</v>
      </c>
      <c r="H523">
        <v>9</v>
      </c>
      <c r="I523" t="s">
        <v>51</v>
      </c>
      <c r="J523">
        <v>54</v>
      </c>
      <c r="K523" t="s">
        <v>52</v>
      </c>
      <c r="L523">
        <v>5249054</v>
      </c>
      <c r="M523" t="s">
        <v>53</v>
      </c>
      <c r="N523">
        <v>3600007</v>
      </c>
      <c r="O523" t="s">
        <v>35</v>
      </c>
      <c r="P523">
        <v>13881</v>
      </c>
      <c r="Q523" t="s">
        <v>36</v>
      </c>
      <c r="R523" t="s">
        <v>37</v>
      </c>
      <c r="S523" t="s">
        <v>38</v>
      </c>
      <c r="T523">
        <v>5240001030</v>
      </c>
      <c r="U523" t="s">
        <v>69</v>
      </c>
      <c r="V523">
        <v>524</v>
      </c>
      <c r="W523" t="s">
        <v>646</v>
      </c>
      <c r="X523">
        <v>1132</v>
      </c>
      <c r="Y523" t="s">
        <v>42</v>
      </c>
      <c r="Z523">
        <v>6879.9</v>
      </c>
      <c r="AA523">
        <v>93.6</v>
      </c>
      <c r="AB523">
        <v>90.62</v>
      </c>
      <c r="AC523">
        <v>6879.9</v>
      </c>
    </row>
    <row r="524" spans="1:29">
      <c r="A524">
        <v>30000462</v>
      </c>
      <c r="B524" t="s">
        <v>388</v>
      </c>
      <c r="C524">
        <v>201109</v>
      </c>
      <c r="D524">
        <v>4210</v>
      </c>
      <c r="E524" t="s">
        <v>30</v>
      </c>
      <c r="F524">
        <v>52400</v>
      </c>
      <c r="G524" t="s">
        <v>66</v>
      </c>
      <c r="H524">
        <v>9</v>
      </c>
      <c r="I524" t="s">
        <v>51</v>
      </c>
      <c r="J524">
        <v>56</v>
      </c>
      <c r="K524" t="s">
        <v>60</v>
      </c>
      <c r="L524">
        <v>5249054</v>
      </c>
      <c r="M524" t="s">
        <v>53</v>
      </c>
      <c r="N524">
        <v>3600007</v>
      </c>
      <c r="O524" t="s">
        <v>35</v>
      </c>
      <c r="P524">
        <v>13881</v>
      </c>
      <c r="Q524" t="s">
        <v>36</v>
      </c>
      <c r="R524" t="s">
        <v>37</v>
      </c>
      <c r="S524" t="s">
        <v>38</v>
      </c>
      <c r="T524">
        <v>5240001030</v>
      </c>
      <c r="U524" t="s">
        <v>69</v>
      </c>
      <c r="V524">
        <v>524</v>
      </c>
      <c r="W524" t="s">
        <v>646</v>
      </c>
      <c r="X524">
        <v>1132</v>
      </c>
      <c r="Y524" t="s">
        <v>42</v>
      </c>
      <c r="Z524">
        <v>362.1</v>
      </c>
      <c r="AA524">
        <v>4.93</v>
      </c>
      <c r="AB524">
        <v>4.7699999999999996</v>
      </c>
      <c r="AC524">
        <v>362.1</v>
      </c>
    </row>
    <row r="525" spans="1:29">
      <c r="A525">
        <v>30000621</v>
      </c>
      <c r="B525" t="s">
        <v>402</v>
      </c>
      <c r="C525">
        <v>201110</v>
      </c>
      <c r="D525">
        <v>5201</v>
      </c>
      <c r="E525" t="s">
        <v>95</v>
      </c>
      <c r="F525">
        <v>52420</v>
      </c>
      <c r="G525" t="s">
        <v>50</v>
      </c>
      <c r="H525">
        <v>5</v>
      </c>
      <c r="I525" t="s">
        <v>32</v>
      </c>
      <c r="J525">
        <v>20</v>
      </c>
      <c r="K525" t="s">
        <v>33</v>
      </c>
      <c r="L525">
        <v>5240020</v>
      </c>
      <c r="M525" t="s">
        <v>34</v>
      </c>
      <c r="N525">
        <v>3600007</v>
      </c>
      <c r="O525" t="s">
        <v>35</v>
      </c>
      <c r="P525">
        <v>14577</v>
      </c>
      <c r="Q525" t="s">
        <v>159</v>
      </c>
      <c r="R525">
        <v>2004</v>
      </c>
      <c r="S525" t="s">
        <v>45</v>
      </c>
      <c r="T525">
        <v>298</v>
      </c>
      <c r="U525" t="s">
        <v>371</v>
      </c>
      <c r="V525">
        <v>524</v>
      </c>
      <c r="W525" t="s">
        <v>667</v>
      </c>
      <c r="X525" t="s">
        <v>668</v>
      </c>
      <c r="Y525" t="s">
        <v>42</v>
      </c>
      <c r="Z525">
        <v>1540</v>
      </c>
      <c r="AA525">
        <v>19.739999999999998</v>
      </c>
      <c r="AB525">
        <v>19.96</v>
      </c>
      <c r="AC525">
        <v>1540</v>
      </c>
    </row>
    <row r="526" spans="1:29">
      <c r="A526">
        <v>30000748</v>
      </c>
      <c r="B526" t="s">
        <v>395</v>
      </c>
      <c r="C526">
        <v>201111</v>
      </c>
      <c r="D526">
        <v>5130</v>
      </c>
      <c r="E526" t="s">
        <v>144</v>
      </c>
      <c r="F526">
        <v>52419</v>
      </c>
      <c r="G526" t="s">
        <v>31</v>
      </c>
      <c r="H526">
        <v>9</v>
      </c>
      <c r="I526" t="s">
        <v>51</v>
      </c>
      <c r="J526">
        <v>59</v>
      </c>
      <c r="K526" t="s">
        <v>91</v>
      </c>
      <c r="L526">
        <v>5249059</v>
      </c>
      <c r="M526" t="s">
        <v>91</v>
      </c>
      <c r="N526">
        <v>3600007</v>
      </c>
      <c r="O526" t="s">
        <v>35</v>
      </c>
      <c r="P526">
        <v>13882</v>
      </c>
      <c r="Q526" t="s">
        <v>126</v>
      </c>
      <c r="R526">
        <v>2005</v>
      </c>
      <c r="S526" t="s">
        <v>145</v>
      </c>
      <c r="T526" t="s">
        <v>176</v>
      </c>
      <c r="U526" t="s">
        <v>177</v>
      </c>
      <c r="V526">
        <v>524</v>
      </c>
      <c r="W526" t="s">
        <v>669</v>
      </c>
      <c r="X526" t="s">
        <v>477</v>
      </c>
      <c r="Y526" t="s">
        <v>42</v>
      </c>
      <c r="Z526">
        <v>3550</v>
      </c>
      <c r="AA526">
        <v>44.6</v>
      </c>
      <c r="AB526">
        <v>43.83</v>
      </c>
      <c r="AC526">
        <v>3550</v>
      </c>
    </row>
    <row r="527" spans="1:29">
      <c r="A527">
        <v>30000621</v>
      </c>
      <c r="B527" t="s">
        <v>670</v>
      </c>
      <c r="C527">
        <v>201110</v>
      </c>
      <c r="D527">
        <v>7400</v>
      </c>
      <c r="E527" t="s">
        <v>259</v>
      </c>
      <c r="F527">
        <v>52420</v>
      </c>
      <c r="G527" t="s">
        <v>50</v>
      </c>
      <c r="H527">
        <v>9</v>
      </c>
      <c r="I527" t="s">
        <v>51</v>
      </c>
      <c r="J527">
        <v>59</v>
      </c>
      <c r="K527" t="s">
        <v>91</v>
      </c>
      <c r="L527">
        <v>5249059</v>
      </c>
      <c r="M527" t="s">
        <v>91</v>
      </c>
      <c r="N527">
        <v>3600007</v>
      </c>
      <c r="O527" t="s">
        <v>35</v>
      </c>
      <c r="P527">
        <v>13883</v>
      </c>
      <c r="Q527" t="s">
        <v>54</v>
      </c>
      <c r="R527" t="s">
        <v>260</v>
      </c>
      <c r="S527" t="s">
        <v>261</v>
      </c>
      <c r="T527">
        <v>52408</v>
      </c>
      <c r="U527" t="s">
        <v>431</v>
      </c>
      <c r="V527">
        <v>524</v>
      </c>
      <c r="W527" t="s">
        <v>671</v>
      </c>
      <c r="X527" t="s">
        <v>672</v>
      </c>
      <c r="Y527" t="s">
        <v>42</v>
      </c>
      <c r="Z527">
        <v>250</v>
      </c>
      <c r="AA527">
        <v>3.21</v>
      </c>
      <c r="AB527">
        <v>3.25</v>
      </c>
      <c r="AC527">
        <v>250</v>
      </c>
    </row>
    <row r="528" spans="1:29">
      <c r="A528">
        <v>30000748</v>
      </c>
      <c r="B528" t="s">
        <v>395</v>
      </c>
      <c r="C528">
        <v>201111</v>
      </c>
      <c r="D528">
        <v>5511</v>
      </c>
      <c r="E528" t="s">
        <v>230</v>
      </c>
      <c r="F528">
        <v>52419</v>
      </c>
      <c r="G528" t="s">
        <v>31</v>
      </c>
      <c r="H528">
        <v>9</v>
      </c>
      <c r="I528" t="s">
        <v>51</v>
      </c>
      <c r="J528">
        <v>59</v>
      </c>
      <c r="K528" t="s">
        <v>91</v>
      </c>
      <c r="L528">
        <v>5249059</v>
      </c>
      <c r="M528" t="s">
        <v>91</v>
      </c>
      <c r="N528">
        <v>3600007</v>
      </c>
      <c r="O528" t="s">
        <v>35</v>
      </c>
      <c r="P528">
        <v>13882</v>
      </c>
      <c r="Q528" t="s">
        <v>126</v>
      </c>
      <c r="V528">
        <v>524</v>
      </c>
      <c r="W528" t="s">
        <v>673</v>
      </c>
      <c r="X528" t="s">
        <v>477</v>
      </c>
      <c r="Y528" t="s">
        <v>42</v>
      </c>
      <c r="Z528">
        <v>2704</v>
      </c>
      <c r="AA528">
        <v>33.97</v>
      </c>
      <c r="AB528">
        <v>33.380000000000003</v>
      </c>
      <c r="AC528">
        <v>2704</v>
      </c>
    </row>
    <row r="529" spans="1:29">
      <c r="A529">
        <v>30000747</v>
      </c>
      <c r="B529" t="s">
        <v>494</v>
      </c>
      <c r="C529">
        <v>201111</v>
      </c>
      <c r="D529">
        <v>5201</v>
      </c>
      <c r="E529" t="s">
        <v>95</v>
      </c>
      <c r="F529">
        <v>52420</v>
      </c>
      <c r="G529" t="s">
        <v>50</v>
      </c>
      <c r="H529">
        <v>5</v>
      </c>
      <c r="I529" t="s">
        <v>32</v>
      </c>
      <c r="J529">
        <v>20</v>
      </c>
      <c r="K529" t="s">
        <v>33</v>
      </c>
      <c r="L529">
        <v>5240020</v>
      </c>
      <c r="M529" t="s">
        <v>34</v>
      </c>
      <c r="N529">
        <v>3600007</v>
      </c>
      <c r="O529" t="s">
        <v>35</v>
      </c>
      <c r="P529">
        <v>14574</v>
      </c>
      <c r="Q529" t="s">
        <v>140</v>
      </c>
      <c r="R529">
        <v>2004</v>
      </c>
      <c r="S529" t="s">
        <v>45</v>
      </c>
      <c r="T529">
        <v>297</v>
      </c>
      <c r="U529" t="s">
        <v>452</v>
      </c>
      <c r="V529">
        <v>524</v>
      </c>
      <c r="W529" t="s">
        <v>620</v>
      </c>
      <c r="X529" t="s">
        <v>621</v>
      </c>
      <c r="Y529" t="s">
        <v>42</v>
      </c>
      <c r="Z529">
        <v>1650</v>
      </c>
      <c r="AA529">
        <v>20.73</v>
      </c>
      <c r="AB529">
        <v>20.37</v>
      </c>
      <c r="AC529">
        <v>1650</v>
      </c>
    </row>
    <row r="530" spans="1:29">
      <c r="A530">
        <v>30000747</v>
      </c>
      <c r="B530" t="s">
        <v>494</v>
      </c>
      <c r="C530">
        <v>201111</v>
      </c>
      <c r="D530">
        <v>5201</v>
      </c>
      <c r="E530" t="s">
        <v>95</v>
      </c>
      <c r="F530">
        <v>52420</v>
      </c>
      <c r="G530" t="s">
        <v>50</v>
      </c>
      <c r="H530">
        <v>5</v>
      </c>
      <c r="I530" t="s">
        <v>32</v>
      </c>
      <c r="J530">
        <v>20</v>
      </c>
      <c r="K530" t="s">
        <v>33</v>
      </c>
      <c r="L530">
        <v>5240020</v>
      </c>
      <c r="M530" t="s">
        <v>34</v>
      </c>
      <c r="N530">
        <v>3600007</v>
      </c>
      <c r="O530" t="s">
        <v>35</v>
      </c>
      <c r="P530">
        <v>14574</v>
      </c>
      <c r="Q530" t="s">
        <v>140</v>
      </c>
      <c r="R530">
        <v>2004</v>
      </c>
      <c r="S530" t="s">
        <v>45</v>
      </c>
      <c r="T530">
        <v>298</v>
      </c>
      <c r="U530" t="s">
        <v>371</v>
      </c>
      <c r="V530">
        <v>524</v>
      </c>
      <c r="W530" t="s">
        <v>635</v>
      </c>
      <c r="X530" t="s">
        <v>636</v>
      </c>
      <c r="Y530" t="s">
        <v>42</v>
      </c>
      <c r="Z530">
        <v>15355</v>
      </c>
      <c r="AA530">
        <v>192.9</v>
      </c>
      <c r="AB530">
        <v>189.56</v>
      </c>
      <c r="AC530">
        <v>15355</v>
      </c>
    </row>
    <row r="531" spans="1:29">
      <c r="A531">
        <v>30000998</v>
      </c>
      <c r="B531" s="1">
        <v>40859</v>
      </c>
      <c r="C531">
        <v>201112</v>
      </c>
      <c r="D531">
        <v>5511</v>
      </c>
      <c r="E531" t="s">
        <v>230</v>
      </c>
      <c r="F531">
        <v>52420</v>
      </c>
      <c r="G531" t="s">
        <v>50</v>
      </c>
      <c r="H531">
        <v>5</v>
      </c>
      <c r="I531" t="s">
        <v>32</v>
      </c>
      <c r="J531">
        <v>20</v>
      </c>
      <c r="K531" t="s">
        <v>33</v>
      </c>
      <c r="L531">
        <v>5240020</v>
      </c>
      <c r="M531" t="s">
        <v>34</v>
      </c>
      <c r="N531">
        <v>3600007</v>
      </c>
      <c r="O531" t="s">
        <v>35</v>
      </c>
      <c r="P531">
        <v>13882</v>
      </c>
      <c r="Q531" t="s">
        <v>126</v>
      </c>
      <c r="V531">
        <v>524</v>
      </c>
      <c r="W531" t="s">
        <v>674</v>
      </c>
      <c r="X531" t="s">
        <v>675</v>
      </c>
      <c r="Y531" t="s">
        <v>42</v>
      </c>
      <c r="Z531">
        <v>1600</v>
      </c>
      <c r="AA531">
        <v>19.440000000000001</v>
      </c>
      <c r="AB531">
        <v>18.940000000000001</v>
      </c>
      <c r="AC531">
        <v>1600</v>
      </c>
    </row>
    <row r="532" spans="1:29">
      <c r="A532">
        <v>30000998</v>
      </c>
      <c r="B532" s="1">
        <v>40859</v>
      </c>
      <c r="C532">
        <v>201112</v>
      </c>
      <c r="D532">
        <v>6210</v>
      </c>
      <c r="E532" t="s">
        <v>676</v>
      </c>
      <c r="F532">
        <v>52420</v>
      </c>
      <c r="G532" t="s">
        <v>50</v>
      </c>
      <c r="H532">
        <v>5</v>
      </c>
      <c r="I532" t="s">
        <v>32</v>
      </c>
      <c r="J532">
        <v>20</v>
      </c>
      <c r="K532" t="s">
        <v>33</v>
      </c>
      <c r="L532">
        <v>5240020</v>
      </c>
      <c r="M532" t="s">
        <v>34</v>
      </c>
      <c r="N532">
        <v>3600007</v>
      </c>
      <c r="O532" t="s">
        <v>35</v>
      </c>
      <c r="P532">
        <v>13883</v>
      </c>
      <c r="Q532" t="s">
        <v>54</v>
      </c>
      <c r="V532">
        <v>524</v>
      </c>
      <c r="W532" t="s">
        <v>674</v>
      </c>
      <c r="X532" t="s">
        <v>675</v>
      </c>
      <c r="Y532" t="s">
        <v>42</v>
      </c>
      <c r="Z532">
        <v>700</v>
      </c>
      <c r="AA532">
        <v>8.51</v>
      </c>
      <c r="AB532">
        <v>8.2899999999999991</v>
      </c>
      <c r="AC532">
        <v>700</v>
      </c>
    </row>
    <row r="533" spans="1:29">
      <c r="A533">
        <v>30000948</v>
      </c>
      <c r="B533" t="s">
        <v>370</v>
      </c>
      <c r="C533">
        <v>201112</v>
      </c>
      <c r="D533">
        <v>4210</v>
      </c>
      <c r="E533" t="s">
        <v>30</v>
      </c>
      <c r="F533">
        <v>52400</v>
      </c>
      <c r="G533" t="s">
        <v>66</v>
      </c>
      <c r="H533">
        <v>9</v>
      </c>
      <c r="I533" t="s">
        <v>51</v>
      </c>
      <c r="J533">
        <v>58</v>
      </c>
      <c r="K533" t="s">
        <v>84</v>
      </c>
      <c r="L533">
        <v>5249058</v>
      </c>
      <c r="M533" t="s">
        <v>84</v>
      </c>
      <c r="N533">
        <v>3600007</v>
      </c>
      <c r="O533" t="s">
        <v>35</v>
      </c>
      <c r="P533">
        <v>13881</v>
      </c>
      <c r="Q533" t="s">
        <v>36</v>
      </c>
      <c r="R533" t="s">
        <v>37</v>
      </c>
      <c r="S533" t="s">
        <v>38</v>
      </c>
      <c r="T533">
        <v>5240001057</v>
      </c>
      <c r="U533" t="s">
        <v>85</v>
      </c>
      <c r="V533">
        <v>524</v>
      </c>
      <c r="W533" t="s">
        <v>660</v>
      </c>
      <c r="X533">
        <v>1543</v>
      </c>
      <c r="Y533" t="s">
        <v>42</v>
      </c>
      <c r="Z533">
        <v>2093.9</v>
      </c>
      <c r="AA533">
        <v>25.44</v>
      </c>
      <c r="AB533">
        <v>25.49</v>
      </c>
      <c r="AC533">
        <v>2093.9</v>
      </c>
    </row>
    <row r="534" spans="1:29">
      <c r="A534">
        <v>30000401</v>
      </c>
      <c r="B534" t="s">
        <v>597</v>
      </c>
      <c r="C534">
        <v>201108</v>
      </c>
      <c r="D534">
        <v>6300</v>
      </c>
      <c r="E534" t="s">
        <v>76</v>
      </c>
      <c r="F534">
        <v>52419</v>
      </c>
      <c r="G534" t="s">
        <v>31</v>
      </c>
      <c r="H534">
        <v>9</v>
      </c>
      <c r="I534" t="s">
        <v>51</v>
      </c>
      <c r="J534">
        <v>54</v>
      </c>
      <c r="K534" t="s">
        <v>52</v>
      </c>
      <c r="L534">
        <v>5249054</v>
      </c>
      <c r="M534" t="s">
        <v>53</v>
      </c>
      <c r="N534">
        <v>3600007</v>
      </c>
      <c r="O534" t="s">
        <v>35</v>
      </c>
      <c r="P534">
        <v>13881</v>
      </c>
      <c r="Q534" t="s">
        <v>36</v>
      </c>
      <c r="V534">
        <v>524</v>
      </c>
      <c r="W534" t="s">
        <v>677</v>
      </c>
      <c r="X534" t="s">
        <v>678</v>
      </c>
      <c r="Y534" t="s">
        <v>42</v>
      </c>
      <c r="Z534">
        <v>190</v>
      </c>
      <c r="AA534">
        <v>2.64</v>
      </c>
      <c r="AB534">
        <v>2.5099999999999998</v>
      </c>
      <c r="AC534">
        <v>190</v>
      </c>
    </row>
    <row r="535" spans="1:29">
      <c r="A535">
        <v>30000401</v>
      </c>
      <c r="B535" t="s">
        <v>597</v>
      </c>
      <c r="C535">
        <v>201108</v>
      </c>
      <c r="D535">
        <v>6300</v>
      </c>
      <c r="E535" t="s">
        <v>76</v>
      </c>
      <c r="F535">
        <v>52419</v>
      </c>
      <c r="G535" t="s">
        <v>31</v>
      </c>
      <c r="H535">
        <v>9</v>
      </c>
      <c r="I535" t="s">
        <v>51</v>
      </c>
      <c r="J535">
        <v>56</v>
      </c>
      <c r="K535" t="s">
        <v>60</v>
      </c>
      <c r="L535">
        <v>5249054</v>
      </c>
      <c r="M535" t="s">
        <v>53</v>
      </c>
      <c r="N535">
        <v>3600007</v>
      </c>
      <c r="O535" t="s">
        <v>35</v>
      </c>
      <c r="P535">
        <v>13881</v>
      </c>
      <c r="Q535" t="s">
        <v>36</v>
      </c>
      <c r="V535">
        <v>524</v>
      </c>
      <c r="W535" t="s">
        <v>677</v>
      </c>
      <c r="X535" t="s">
        <v>678</v>
      </c>
      <c r="Y535" t="s">
        <v>42</v>
      </c>
      <c r="Z535">
        <v>10</v>
      </c>
      <c r="AA535">
        <v>0.14000000000000001</v>
      </c>
      <c r="AB535">
        <v>0.13</v>
      </c>
      <c r="AC535">
        <v>10</v>
      </c>
    </row>
    <row r="536" spans="1:29">
      <c r="A536">
        <v>30000401</v>
      </c>
      <c r="B536" t="s">
        <v>597</v>
      </c>
      <c r="C536">
        <v>201108</v>
      </c>
      <c r="D536">
        <v>5110</v>
      </c>
      <c r="E536" t="s">
        <v>175</v>
      </c>
      <c r="F536">
        <v>52419</v>
      </c>
      <c r="G536" t="s">
        <v>31</v>
      </c>
      <c r="H536">
        <v>9</v>
      </c>
      <c r="I536" t="s">
        <v>51</v>
      </c>
      <c r="J536">
        <v>54</v>
      </c>
      <c r="K536" t="s">
        <v>52</v>
      </c>
      <c r="L536">
        <v>5249054</v>
      </c>
      <c r="M536" t="s">
        <v>53</v>
      </c>
      <c r="N536">
        <v>3600007</v>
      </c>
      <c r="O536" t="s">
        <v>35</v>
      </c>
      <c r="P536">
        <v>13883</v>
      </c>
      <c r="Q536" t="s">
        <v>54</v>
      </c>
      <c r="R536">
        <v>2005</v>
      </c>
      <c r="S536" t="s">
        <v>145</v>
      </c>
      <c r="T536" t="s">
        <v>146</v>
      </c>
      <c r="U536" t="s">
        <v>147</v>
      </c>
      <c r="V536">
        <v>524</v>
      </c>
      <c r="W536" t="s">
        <v>679</v>
      </c>
      <c r="X536" t="s">
        <v>613</v>
      </c>
      <c r="Y536" t="s">
        <v>42</v>
      </c>
      <c r="Z536">
        <v>1795.66</v>
      </c>
      <c r="AA536">
        <v>24.98</v>
      </c>
      <c r="AB536">
        <v>23.76</v>
      </c>
      <c r="AC536">
        <v>1795.66</v>
      </c>
    </row>
    <row r="537" spans="1:29">
      <c r="A537">
        <v>30000401</v>
      </c>
      <c r="B537" t="s">
        <v>597</v>
      </c>
      <c r="C537">
        <v>201108</v>
      </c>
      <c r="D537">
        <v>5110</v>
      </c>
      <c r="E537" t="s">
        <v>175</v>
      </c>
      <c r="F537">
        <v>52419</v>
      </c>
      <c r="G537" t="s">
        <v>31</v>
      </c>
      <c r="H537">
        <v>9</v>
      </c>
      <c r="I537" t="s">
        <v>51</v>
      </c>
      <c r="J537">
        <v>56</v>
      </c>
      <c r="K537" t="s">
        <v>60</v>
      </c>
      <c r="L537">
        <v>5249054</v>
      </c>
      <c r="M537" t="s">
        <v>53</v>
      </c>
      <c r="N537">
        <v>3600007</v>
      </c>
      <c r="O537" t="s">
        <v>35</v>
      </c>
      <c r="P537">
        <v>13883</v>
      </c>
      <c r="Q537" t="s">
        <v>54</v>
      </c>
      <c r="R537">
        <v>2005</v>
      </c>
      <c r="S537" t="s">
        <v>145</v>
      </c>
      <c r="T537" t="s">
        <v>146</v>
      </c>
      <c r="U537" t="s">
        <v>147</v>
      </c>
      <c r="V537">
        <v>524</v>
      </c>
      <c r="W537" t="s">
        <v>679</v>
      </c>
      <c r="X537" t="s">
        <v>613</v>
      </c>
      <c r="Y537" t="s">
        <v>42</v>
      </c>
      <c r="Z537">
        <v>94.51</v>
      </c>
      <c r="AA537">
        <v>1.31</v>
      </c>
      <c r="AB537">
        <v>1.25</v>
      </c>
      <c r="AC537">
        <v>94.51</v>
      </c>
    </row>
    <row r="538" spans="1:29">
      <c r="A538">
        <v>30000401</v>
      </c>
      <c r="B538" t="s">
        <v>597</v>
      </c>
      <c r="C538">
        <v>201108</v>
      </c>
      <c r="D538">
        <v>5110</v>
      </c>
      <c r="E538" t="s">
        <v>175</v>
      </c>
      <c r="F538">
        <v>52419</v>
      </c>
      <c r="G538" t="s">
        <v>31</v>
      </c>
      <c r="H538">
        <v>9</v>
      </c>
      <c r="I538" t="s">
        <v>51</v>
      </c>
      <c r="J538">
        <v>56</v>
      </c>
      <c r="K538" t="s">
        <v>60</v>
      </c>
      <c r="L538">
        <v>5249054</v>
      </c>
      <c r="M538" t="s">
        <v>53</v>
      </c>
      <c r="N538">
        <v>3600007</v>
      </c>
      <c r="O538" t="s">
        <v>35</v>
      </c>
      <c r="P538">
        <v>13883</v>
      </c>
      <c r="Q538" t="s">
        <v>54</v>
      </c>
      <c r="R538">
        <v>2005</v>
      </c>
      <c r="S538" t="s">
        <v>145</v>
      </c>
      <c r="T538" t="s">
        <v>146</v>
      </c>
      <c r="U538" t="s">
        <v>147</v>
      </c>
      <c r="V538">
        <v>524</v>
      </c>
      <c r="W538" t="s">
        <v>612</v>
      </c>
      <c r="X538" t="s">
        <v>613</v>
      </c>
      <c r="Y538" t="s">
        <v>42</v>
      </c>
      <c r="Z538">
        <v>83.38</v>
      </c>
      <c r="AA538">
        <v>1.1599999999999999</v>
      </c>
      <c r="AB538">
        <v>1.1000000000000001</v>
      </c>
      <c r="AC538">
        <v>83.38</v>
      </c>
    </row>
    <row r="539" spans="1:29">
      <c r="A539">
        <v>30000401</v>
      </c>
      <c r="B539" t="s">
        <v>406</v>
      </c>
      <c r="C539">
        <v>201108</v>
      </c>
      <c r="D539">
        <v>4010</v>
      </c>
      <c r="E539" t="s">
        <v>81</v>
      </c>
      <c r="F539">
        <v>52419</v>
      </c>
      <c r="G539" t="s">
        <v>31</v>
      </c>
      <c r="H539">
        <v>5</v>
      </c>
      <c r="I539" t="s">
        <v>32</v>
      </c>
      <c r="J539">
        <v>20</v>
      </c>
      <c r="K539" t="s">
        <v>33</v>
      </c>
      <c r="L539">
        <v>5240020</v>
      </c>
      <c r="M539" t="s">
        <v>34</v>
      </c>
      <c r="N539">
        <v>3600007</v>
      </c>
      <c r="O539" t="s">
        <v>35</v>
      </c>
      <c r="P539">
        <v>13880</v>
      </c>
      <c r="Q539" t="s">
        <v>82</v>
      </c>
      <c r="R539" t="s">
        <v>37</v>
      </c>
      <c r="S539" t="s">
        <v>38</v>
      </c>
      <c r="T539">
        <v>5240001154</v>
      </c>
      <c r="U539" t="s">
        <v>39</v>
      </c>
      <c r="V539">
        <v>524</v>
      </c>
      <c r="W539" t="s">
        <v>680</v>
      </c>
      <c r="X539" t="s">
        <v>681</v>
      </c>
      <c r="Y539" t="s">
        <v>42</v>
      </c>
      <c r="Z539">
        <v>51174</v>
      </c>
      <c r="AA539">
        <v>711.74</v>
      </c>
      <c r="AB539">
        <v>677.01</v>
      </c>
      <c r="AC539">
        <v>51174</v>
      </c>
    </row>
    <row r="540" spans="1:29">
      <c r="A540">
        <v>30000401</v>
      </c>
      <c r="B540" s="1">
        <v>40763</v>
      </c>
      <c r="C540">
        <v>201108</v>
      </c>
      <c r="D540">
        <v>5511</v>
      </c>
      <c r="E540" t="s">
        <v>230</v>
      </c>
      <c r="F540">
        <v>52419</v>
      </c>
      <c r="G540" t="s">
        <v>31</v>
      </c>
      <c r="H540">
        <v>5</v>
      </c>
      <c r="I540" t="s">
        <v>32</v>
      </c>
      <c r="J540">
        <v>20</v>
      </c>
      <c r="K540" t="s">
        <v>33</v>
      </c>
      <c r="L540">
        <v>5240020</v>
      </c>
      <c r="M540" t="s">
        <v>34</v>
      </c>
      <c r="N540">
        <v>3600007</v>
      </c>
      <c r="O540" t="s">
        <v>35</v>
      </c>
      <c r="P540">
        <v>13882</v>
      </c>
      <c r="Q540" t="s">
        <v>126</v>
      </c>
      <c r="V540">
        <v>524</v>
      </c>
      <c r="W540" t="s">
        <v>682</v>
      </c>
      <c r="X540" t="s">
        <v>601</v>
      </c>
      <c r="Y540" t="s">
        <v>42</v>
      </c>
      <c r="Z540">
        <v>3000</v>
      </c>
      <c r="AA540">
        <v>42.55</v>
      </c>
      <c r="AB540">
        <v>39.06</v>
      </c>
      <c r="AC540">
        <v>3000</v>
      </c>
    </row>
    <row r="541" spans="1:29">
      <c r="A541">
        <v>10002386</v>
      </c>
      <c r="B541" t="s">
        <v>603</v>
      </c>
      <c r="C541">
        <v>201106</v>
      </c>
      <c r="D541">
        <v>4010</v>
      </c>
      <c r="E541" t="s">
        <v>81</v>
      </c>
      <c r="F541">
        <v>52400</v>
      </c>
      <c r="G541" t="s">
        <v>66</v>
      </c>
      <c r="H541">
        <v>10</v>
      </c>
      <c r="I541" t="s">
        <v>115</v>
      </c>
      <c r="J541">
        <v>52</v>
      </c>
      <c r="K541" t="s">
        <v>116</v>
      </c>
      <c r="L541">
        <v>5249052</v>
      </c>
      <c r="M541" t="s">
        <v>116</v>
      </c>
      <c r="N541">
        <v>3600007</v>
      </c>
      <c r="O541" t="s">
        <v>35</v>
      </c>
      <c r="P541">
        <v>13880</v>
      </c>
      <c r="Q541" t="s">
        <v>82</v>
      </c>
      <c r="R541" t="s">
        <v>37</v>
      </c>
      <c r="S541" t="s">
        <v>38</v>
      </c>
      <c r="T541">
        <v>5240001203</v>
      </c>
      <c r="U541" t="s">
        <v>67</v>
      </c>
      <c r="V541">
        <v>524</v>
      </c>
      <c r="W541" t="s">
        <v>604</v>
      </c>
      <c r="Y541" t="s">
        <v>42</v>
      </c>
      <c r="Z541">
        <v>13402.8</v>
      </c>
      <c r="AA541">
        <v>186.41</v>
      </c>
      <c r="AB541">
        <v>176.16</v>
      </c>
      <c r="AC541">
        <v>13402.8</v>
      </c>
    </row>
    <row r="542" spans="1:29">
      <c r="A542">
        <v>10004670</v>
      </c>
      <c r="B542" t="s">
        <v>683</v>
      </c>
      <c r="C542">
        <v>201109</v>
      </c>
      <c r="D542">
        <v>6000</v>
      </c>
      <c r="E542" t="s">
        <v>49</v>
      </c>
      <c r="F542">
        <v>52400</v>
      </c>
      <c r="G542" t="s">
        <v>66</v>
      </c>
      <c r="H542">
        <v>9</v>
      </c>
      <c r="I542" t="s">
        <v>51</v>
      </c>
      <c r="J542">
        <v>54</v>
      </c>
      <c r="K542" t="s">
        <v>52</v>
      </c>
      <c r="L542">
        <v>5249054</v>
      </c>
      <c r="M542" t="s">
        <v>53</v>
      </c>
      <c r="N542">
        <v>3600007</v>
      </c>
      <c r="O542" t="s">
        <v>35</v>
      </c>
      <c r="P542">
        <v>13883</v>
      </c>
      <c r="Q542" t="s">
        <v>54</v>
      </c>
      <c r="R542">
        <v>2006</v>
      </c>
      <c r="S542" t="s">
        <v>55</v>
      </c>
      <c r="T542" t="s">
        <v>167</v>
      </c>
      <c r="U542" t="s">
        <v>168</v>
      </c>
      <c r="V542">
        <v>524</v>
      </c>
      <c r="W542" t="s">
        <v>684</v>
      </c>
      <c r="Y542" t="s">
        <v>42</v>
      </c>
      <c r="Z542">
        <v>48146.27</v>
      </c>
      <c r="AA542">
        <v>655.04999999999995</v>
      </c>
      <c r="AB542">
        <v>634.16</v>
      </c>
      <c r="AC542">
        <v>48146.27</v>
      </c>
    </row>
    <row r="543" spans="1:29">
      <c r="A543">
        <v>10004670</v>
      </c>
      <c r="B543" t="s">
        <v>683</v>
      </c>
      <c r="C543">
        <v>201109</v>
      </c>
      <c r="D543">
        <v>6000</v>
      </c>
      <c r="E543" t="s">
        <v>49</v>
      </c>
      <c r="F543">
        <v>52400</v>
      </c>
      <c r="G543" t="s">
        <v>66</v>
      </c>
      <c r="H543">
        <v>9</v>
      </c>
      <c r="I543" t="s">
        <v>51</v>
      </c>
      <c r="J543">
        <v>56</v>
      </c>
      <c r="K543" t="s">
        <v>60</v>
      </c>
      <c r="L543">
        <v>5249054</v>
      </c>
      <c r="M543" t="s">
        <v>53</v>
      </c>
      <c r="N543">
        <v>3600007</v>
      </c>
      <c r="O543" t="s">
        <v>35</v>
      </c>
      <c r="P543">
        <v>13883</v>
      </c>
      <c r="Q543" t="s">
        <v>54</v>
      </c>
      <c r="R543">
        <v>2006</v>
      </c>
      <c r="S543" t="s">
        <v>55</v>
      </c>
      <c r="T543" t="s">
        <v>167</v>
      </c>
      <c r="U543" t="s">
        <v>168</v>
      </c>
      <c r="V543">
        <v>524</v>
      </c>
      <c r="W543" t="s">
        <v>684</v>
      </c>
      <c r="Y543" t="s">
        <v>42</v>
      </c>
      <c r="Z543">
        <v>2534.0100000000002</v>
      </c>
      <c r="AA543">
        <v>34.479999999999997</v>
      </c>
      <c r="AB543">
        <v>33.380000000000003</v>
      </c>
      <c r="AC543">
        <v>2534.0100000000002</v>
      </c>
    </row>
    <row r="544" spans="1:29">
      <c r="A544">
        <v>30000462</v>
      </c>
      <c r="B544" t="s">
        <v>388</v>
      </c>
      <c r="C544">
        <v>201109</v>
      </c>
      <c r="D544">
        <v>4210</v>
      </c>
      <c r="E544" t="s">
        <v>30</v>
      </c>
      <c r="F544">
        <v>52400</v>
      </c>
      <c r="G544" t="s">
        <v>66</v>
      </c>
      <c r="H544">
        <v>9</v>
      </c>
      <c r="I544" t="s">
        <v>51</v>
      </c>
      <c r="J544">
        <v>58</v>
      </c>
      <c r="K544" t="s">
        <v>84</v>
      </c>
      <c r="L544">
        <v>5249058</v>
      </c>
      <c r="M544" t="s">
        <v>84</v>
      </c>
      <c r="N544">
        <v>3600007</v>
      </c>
      <c r="O544" t="s">
        <v>35</v>
      </c>
      <c r="P544">
        <v>13881</v>
      </c>
      <c r="Q544" t="s">
        <v>36</v>
      </c>
      <c r="R544" t="s">
        <v>37</v>
      </c>
      <c r="S544" t="s">
        <v>38</v>
      </c>
      <c r="T544">
        <v>5240001057</v>
      </c>
      <c r="U544" t="s">
        <v>85</v>
      </c>
      <c r="V544">
        <v>524</v>
      </c>
      <c r="W544" t="s">
        <v>646</v>
      </c>
      <c r="X544">
        <v>1132</v>
      </c>
      <c r="Y544" t="s">
        <v>42</v>
      </c>
      <c r="Z544">
        <v>2093.8000000000002</v>
      </c>
      <c r="AA544">
        <v>28.49</v>
      </c>
      <c r="AB544">
        <v>27.58</v>
      </c>
      <c r="AC544">
        <v>2093.8000000000002</v>
      </c>
    </row>
    <row r="545" spans="1:29">
      <c r="A545">
        <v>30000488</v>
      </c>
      <c r="B545" t="s">
        <v>530</v>
      </c>
      <c r="C545">
        <v>201109</v>
      </c>
      <c r="D545">
        <v>5201</v>
      </c>
      <c r="E545" t="s">
        <v>95</v>
      </c>
      <c r="F545">
        <v>52420</v>
      </c>
      <c r="G545" t="s">
        <v>50</v>
      </c>
      <c r="H545">
        <v>5</v>
      </c>
      <c r="I545" t="s">
        <v>32</v>
      </c>
      <c r="J545">
        <v>20</v>
      </c>
      <c r="K545" t="s">
        <v>33</v>
      </c>
      <c r="L545">
        <v>5240020</v>
      </c>
      <c r="M545" t="s">
        <v>34</v>
      </c>
      <c r="N545">
        <v>3600007</v>
      </c>
      <c r="O545" t="s">
        <v>35</v>
      </c>
      <c r="P545">
        <v>14572</v>
      </c>
      <c r="Q545" t="s">
        <v>104</v>
      </c>
      <c r="R545">
        <v>2004</v>
      </c>
      <c r="S545" t="s">
        <v>45</v>
      </c>
      <c r="T545">
        <v>297</v>
      </c>
      <c r="U545" t="s">
        <v>452</v>
      </c>
      <c r="V545">
        <v>524</v>
      </c>
      <c r="W545" t="s">
        <v>685</v>
      </c>
      <c r="X545" t="s">
        <v>686</v>
      </c>
      <c r="Y545" t="s">
        <v>42</v>
      </c>
      <c r="Z545">
        <v>392382.25</v>
      </c>
      <c r="AA545">
        <v>5338.53</v>
      </c>
      <c r="AB545">
        <v>5168.2299999999996</v>
      </c>
      <c r="AC545">
        <v>392382.25</v>
      </c>
    </row>
    <row r="546" spans="1:29">
      <c r="A546">
        <v>30000488</v>
      </c>
      <c r="B546" t="s">
        <v>530</v>
      </c>
      <c r="C546">
        <v>201109</v>
      </c>
      <c r="D546">
        <v>5201</v>
      </c>
      <c r="E546" t="s">
        <v>95</v>
      </c>
      <c r="F546">
        <v>52420</v>
      </c>
      <c r="G546" t="s">
        <v>50</v>
      </c>
      <c r="H546">
        <v>5</v>
      </c>
      <c r="I546" t="s">
        <v>32</v>
      </c>
      <c r="J546">
        <v>20</v>
      </c>
      <c r="K546" t="s">
        <v>33</v>
      </c>
      <c r="L546">
        <v>5240020</v>
      </c>
      <c r="M546" t="s">
        <v>34</v>
      </c>
      <c r="N546">
        <v>3600007</v>
      </c>
      <c r="O546" t="s">
        <v>35</v>
      </c>
      <c r="P546">
        <v>14572</v>
      </c>
      <c r="Q546" t="s">
        <v>104</v>
      </c>
      <c r="R546">
        <v>2004</v>
      </c>
      <c r="S546" t="s">
        <v>45</v>
      </c>
      <c r="T546">
        <v>297</v>
      </c>
      <c r="U546" t="s">
        <v>452</v>
      </c>
      <c r="V546">
        <v>524</v>
      </c>
      <c r="W546" t="s">
        <v>644</v>
      </c>
      <c r="X546" t="s">
        <v>645</v>
      </c>
      <c r="Y546" t="s">
        <v>42</v>
      </c>
      <c r="Z546">
        <v>207406</v>
      </c>
      <c r="AA546">
        <v>2821.85</v>
      </c>
      <c r="AB546">
        <v>2731.83</v>
      </c>
      <c r="AC546">
        <v>207406</v>
      </c>
    </row>
    <row r="547" spans="1:29">
      <c r="A547">
        <v>30000488</v>
      </c>
      <c r="B547" t="s">
        <v>530</v>
      </c>
      <c r="C547">
        <v>201109</v>
      </c>
      <c r="D547">
        <v>5201</v>
      </c>
      <c r="E547" t="s">
        <v>95</v>
      </c>
      <c r="F547">
        <v>52420</v>
      </c>
      <c r="G547" t="s">
        <v>50</v>
      </c>
      <c r="H547">
        <v>5</v>
      </c>
      <c r="I547" t="s">
        <v>32</v>
      </c>
      <c r="J547">
        <v>20</v>
      </c>
      <c r="K547" t="s">
        <v>33</v>
      </c>
      <c r="L547">
        <v>5240020</v>
      </c>
      <c r="M547" t="s">
        <v>34</v>
      </c>
      <c r="N547">
        <v>3600007</v>
      </c>
      <c r="O547" t="s">
        <v>35</v>
      </c>
      <c r="P547">
        <v>14575</v>
      </c>
      <c r="Q547" t="s">
        <v>223</v>
      </c>
      <c r="R547">
        <v>2004</v>
      </c>
      <c r="S547" t="s">
        <v>45</v>
      </c>
      <c r="T547">
        <v>298</v>
      </c>
      <c r="U547" t="s">
        <v>371</v>
      </c>
      <c r="V547">
        <v>524</v>
      </c>
      <c r="W547" t="s">
        <v>605</v>
      </c>
      <c r="X547" t="s">
        <v>606</v>
      </c>
      <c r="Y547" t="s">
        <v>42</v>
      </c>
      <c r="Z547">
        <v>7950</v>
      </c>
      <c r="AA547">
        <v>108.16</v>
      </c>
      <c r="AB547">
        <v>104.71</v>
      </c>
      <c r="AC547">
        <v>7950</v>
      </c>
    </row>
    <row r="548" spans="1:29">
      <c r="A548">
        <v>30000948</v>
      </c>
      <c r="B548" t="s">
        <v>370</v>
      </c>
      <c r="C548">
        <v>201112</v>
      </c>
      <c r="D548">
        <v>4210</v>
      </c>
      <c r="E548" t="s">
        <v>30</v>
      </c>
      <c r="F548">
        <v>52400</v>
      </c>
      <c r="G548" t="s">
        <v>66</v>
      </c>
      <c r="H548">
        <v>9</v>
      </c>
      <c r="I548" t="s">
        <v>51</v>
      </c>
      <c r="J548">
        <v>54</v>
      </c>
      <c r="K548" t="s">
        <v>52</v>
      </c>
      <c r="L548">
        <v>5249054</v>
      </c>
      <c r="M548" t="s">
        <v>53</v>
      </c>
      <c r="N548">
        <v>3600007</v>
      </c>
      <c r="O548" t="s">
        <v>35</v>
      </c>
      <c r="P548">
        <v>13881</v>
      </c>
      <c r="Q548" t="s">
        <v>36</v>
      </c>
      <c r="R548" t="s">
        <v>37</v>
      </c>
      <c r="S548" t="s">
        <v>38</v>
      </c>
      <c r="T548">
        <v>5240001030</v>
      </c>
      <c r="U548" t="s">
        <v>69</v>
      </c>
      <c r="V548">
        <v>524</v>
      </c>
      <c r="W548" t="s">
        <v>660</v>
      </c>
      <c r="X548">
        <v>1543</v>
      </c>
      <c r="Y548" t="s">
        <v>42</v>
      </c>
      <c r="Z548">
        <v>6880.85</v>
      </c>
      <c r="AA548">
        <v>83.61</v>
      </c>
      <c r="AB548">
        <v>83.76</v>
      </c>
      <c r="AC548">
        <v>6880.85</v>
      </c>
    </row>
    <row r="549" spans="1:29">
      <c r="A549">
        <v>30000948</v>
      </c>
      <c r="B549" t="s">
        <v>370</v>
      </c>
      <c r="C549">
        <v>201112</v>
      </c>
      <c r="D549">
        <v>4210</v>
      </c>
      <c r="E549" t="s">
        <v>30</v>
      </c>
      <c r="F549">
        <v>52400</v>
      </c>
      <c r="G549" t="s">
        <v>66</v>
      </c>
      <c r="H549">
        <v>9</v>
      </c>
      <c r="I549" t="s">
        <v>51</v>
      </c>
      <c r="J549">
        <v>56</v>
      </c>
      <c r="K549" t="s">
        <v>60</v>
      </c>
      <c r="L549">
        <v>5249054</v>
      </c>
      <c r="M549" t="s">
        <v>53</v>
      </c>
      <c r="N549">
        <v>3600007</v>
      </c>
      <c r="O549" t="s">
        <v>35</v>
      </c>
      <c r="P549">
        <v>13881</v>
      </c>
      <c r="Q549" t="s">
        <v>36</v>
      </c>
      <c r="R549" t="s">
        <v>37</v>
      </c>
      <c r="S549" t="s">
        <v>38</v>
      </c>
      <c r="T549">
        <v>5240001030</v>
      </c>
      <c r="U549" t="s">
        <v>69</v>
      </c>
      <c r="V549">
        <v>524</v>
      </c>
      <c r="W549" t="s">
        <v>660</v>
      </c>
      <c r="X549">
        <v>1543</v>
      </c>
      <c r="Y549" t="s">
        <v>42</v>
      </c>
      <c r="Z549">
        <v>362.15</v>
      </c>
      <c r="AA549">
        <v>4.4000000000000004</v>
      </c>
      <c r="AB549">
        <v>4.41</v>
      </c>
      <c r="AC549">
        <v>362.15</v>
      </c>
    </row>
    <row r="550" spans="1:29">
      <c r="A550">
        <v>30000770</v>
      </c>
      <c r="B550" t="s">
        <v>494</v>
      </c>
      <c r="C550">
        <v>201111</v>
      </c>
      <c r="D550">
        <v>4011</v>
      </c>
      <c r="E550" t="s">
        <v>65</v>
      </c>
      <c r="F550">
        <v>52400</v>
      </c>
      <c r="G550" t="s">
        <v>66</v>
      </c>
      <c r="H550">
        <v>9</v>
      </c>
      <c r="I550" t="s">
        <v>51</v>
      </c>
      <c r="J550">
        <v>58</v>
      </c>
      <c r="K550" t="s">
        <v>84</v>
      </c>
      <c r="L550">
        <v>5249058</v>
      </c>
      <c r="M550" t="s">
        <v>84</v>
      </c>
      <c r="N550">
        <v>3600007</v>
      </c>
      <c r="O550" t="s">
        <v>35</v>
      </c>
      <c r="P550">
        <v>13881</v>
      </c>
      <c r="Q550" t="s">
        <v>36</v>
      </c>
      <c r="R550" t="s">
        <v>37</v>
      </c>
      <c r="S550" t="s">
        <v>38</v>
      </c>
      <c r="T550">
        <v>5240001203</v>
      </c>
      <c r="U550" t="s">
        <v>67</v>
      </c>
      <c r="V550">
        <v>524</v>
      </c>
      <c r="W550" t="s">
        <v>611</v>
      </c>
      <c r="X550">
        <v>1320</v>
      </c>
      <c r="Y550" t="s">
        <v>42</v>
      </c>
      <c r="Z550">
        <v>1500</v>
      </c>
      <c r="AA550">
        <v>18.84</v>
      </c>
      <c r="AB550">
        <v>18.510000000000002</v>
      </c>
      <c r="AC550">
        <v>1500</v>
      </c>
    </row>
    <row r="551" spans="1:29">
      <c r="A551">
        <v>30000770</v>
      </c>
      <c r="B551" t="s">
        <v>494</v>
      </c>
      <c r="C551">
        <v>201111</v>
      </c>
      <c r="D551">
        <v>4011</v>
      </c>
      <c r="E551" t="s">
        <v>65</v>
      </c>
      <c r="F551">
        <v>52400</v>
      </c>
      <c r="G551" t="s">
        <v>66</v>
      </c>
      <c r="H551">
        <v>9</v>
      </c>
      <c r="I551" t="s">
        <v>51</v>
      </c>
      <c r="J551">
        <v>54</v>
      </c>
      <c r="K551" t="s">
        <v>52</v>
      </c>
      <c r="L551">
        <v>5249054</v>
      </c>
      <c r="M551" t="s">
        <v>53</v>
      </c>
      <c r="N551">
        <v>3600007</v>
      </c>
      <c r="O551" t="s">
        <v>35</v>
      </c>
      <c r="P551">
        <v>13881</v>
      </c>
      <c r="Q551" t="s">
        <v>36</v>
      </c>
      <c r="R551" t="s">
        <v>37</v>
      </c>
      <c r="S551" t="s">
        <v>38</v>
      </c>
      <c r="T551">
        <v>5240001030</v>
      </c>
      <c r="U551" t="s">
        <v>69</v>
      </c>
      <c r="V551">
        <v>524</v>
      </c>
      <c r="W551" t="s">
        <v>611</v>
      </c>
      <c r="X551">
        <v>1320</v>
      </c>
      <c r="Y551" t="s">
        <v>42</v>
      </c>
      <c r="Z551">
        <v>9019.49</v>
      </c>
      <c r="AA551">
        <v>113.31</v>
      </c>
      <c r="AB551">
        <v>111.35</v>
      </c>
      <c r="AC551">
        <v>9019.49</v>
      </c>
    </row>
    <row r="552" spans="1:29">
      <c r="A552">
        <v>30000770</v>
      </c>
      <c r="B552" t="s">
        <v>494</v>
      </c>
      <c r="C552">
        <v>201111</v>
      </c>
      <c r="D552">
        <v>4011</v>
      </c>
      <c r="E552" t="s">
        <v>65</v>
      </c>
      <c r="F552">
        <v>52400</v>
      </c>
      <c r="G552" t="s">
        <v>66</v>
      </c>
      <c r="H552">
        <v>9</v>
      </c>
      <c r="I552" t="s">
        <v>51</v>
      </c>
      <c r="J552">
        <v>56</v>
      </c>
      <c r="K552" t="s">
        <v>60</v>
      </c>
      <c r="L552">
        <v>5249054</v>
      </c>
      <c r="M552" t="s">
        <v>53</v>
      </c>
      <c r="N552">
        <v>3600007</v>
      </c>
      <c r="O552" t="s">
        <v>35</v>
      </c>
      <c r="P552">
        <v>13881</v>
      </c>
      <c r="Q552" t="s">
        <v>36</v>
      </c>
      <c r="R552" t="s">
        <v>37</v>
      </c>
      <c r="S552" t="s">
        <v>38</v>
      </c>
      <c r="T552">
        <v>5240001030</v>
      </c>
      <c r="U552" t="s">
        <v>69</v>
      </c>
      <c r="V552">
        <v>524</v>
      </c>
      <c r="W552" t="s">
        <v>611</v>
      </c>
      <c r="X552">
        <v>1320</v>
      </c>
      <c r="Y552" t="s">
        <v>42</v>
      </c>
      <c r="Z552">
        <v>474.71</v>
      </c>
      <c r="AA552">
        <v>5.96</v>
      </c>
      <c r="AB552">
        <v>5.86</v>
      </c>
      <c r="AC552">
        <v>474.71</v>
      </c>
    </row>
    <row r="553" spans="1:29">
      <c r="A553">
        <v>30000151</v>
      </c>
      <c r="B553" t="s">
        <v>367</v>
      </c>
      <c r="C553">
        <v>201106</v>
      </c>
      <c r="D553">
        <v>4010</v>
      </c>
      <c r="E553" t="s">
        <v>81</v>
      </c>
      <c r="F553">
        <v>52400</v>
      </c>
      <c r="G553" t="s">
        <v>66</v>
      </c>
      <c r="H553">
        <v>5</v>
      </c>
      <c r="I553" t="s">
        <v>32</v>
      </c>
      <c r="J553">
        <v>20</v>
      </c>
      <c r="K553" t="s">
        <v>33</v>
      </c>
      <c r="L553">
        <v>5240020</v>
      </c>
      <c r="M553" t="s">
        <v>34</v>
      </c>
      <c r="N553">
        <v>3600007</v>
      </c>
      <c r="O553" t="s">
        <v>35</v>
      </c>
      <c r="P553">
        <v>13880</v>
      </c>
      <c r="Q553" t="s">
        <v>82</v>
      </c>
      <c r="R553" t="s">
        <v>37</v>
      </c>
      <c r="S553" t="s">
        <v>38</v>
      </c>
      <c r="T553">
        <v>5240001203</v>
      </c>
      <c r="U553" t="s">
        <v>67</v>
      </c>
      <c r="V553">
        <v>524</v>
      </c>
      <c r="W553" t="s">
        <v>524</v>
      </c>
      <c r="X553">
        <v>676</v>
      </c>
      <c r="Y553" t="s">
        <v>42</v>
      </c>
      <c r="Z553">
        <v>13402.8</v>
      </c>
      <c r="AA553">
        <v>187.71</v>
      </c>
      <c r="AB553">
        <v>176.34</v>
      </c>
      <c r="AC553">
        <v>13402.8</v>
      </c>
    </row>
    <row r="554" spans="1:29">
      <c r="A554">
        <v>30000401</v>
      </c>
      <c r="B554" t="s">
        <v>406</v>
      </c>
      <c r="C554">
        <v>201108</v>
      </c>
      <c r="D554">
        <v>5201</v>
      </c>
      <c r="E554" t="s">
        <v>95</v>
      </c>
      <c r="F554">
        <v>52419</v>
      </c>
      <c r="G554" t="s">
        <v>31</v>
      </c>
      <c r="H554">
        <v>5</v>
      </c>
      <c r="I554" t="s">
        <v>32</v>
      </c>
      <c r="J554">
        <v>20</v>
      </c>
      <c r="K554" t="s">
        <v>33</v>
      </c>
      <c r="L554">
        <v>5240020</v>
      </c>
      <c r="M554" t="s">
        <v>34</v>
      </c>
      <c r="N554">
        <v>3600007</v>
      </c>
      <c r="O554" t="s">
        <v>35</v>
      </c>
      <c r="P554">
        <v>14577</v>
      </c>
      <c r="Q554" t="s">
        <v>159</v>
      </c>
      <c r="R554">
        <v>2004</v>
      </c>
      <c r="S554" t="s">
        <v>45</v>
      </c>
      <c r="T554">
        <v>283</v>
      </c>
      <c r="U554" t="s">
        <v>132</v>
      </c>
      <c r="V554">
        <v>524</v>
      </c>
      <c r="W554" t="s">
        <v>513</v>
      </c>
      <c r="X554" t="s">
        <v>687</v>
      </c>
      <c r="Y554" t="s">
        <v>42</v>
      </c>
      <c r="Z554">
        <v>291335</v>
      </c>
      <c r="AA554">
        <v>4051.95</v>
      </c>
      <c r="AB554">
        <v>3854.22</v>
      </c>
      <c r="AC554">
        <v>291335</v>
      </c>
    </row>
    <row r="555" spans="1:29">
      <c r="A555">
        <v>30000401</v>
      </c>
      <c r="B555" t="s">
        <v>406</v>
      </c>
      <c r="C555">
        <v>201108</v>
      </c>
      <c r="D555">
        <v>5201</v>
      </c>
      <c r="E555" t="s">
        <v>95</v>
      </c>
      <c r="F555">
        <v>52419</v>
      </c>
      <c r="G555" t="s">
        <v>31</v>
      </c>
      <c r="H555">
        <v>5</v>
      </c>
      <c r="I555" t="s">
        <v>32</v>
      </c>
      <c r="J555">
        <v>20</v>
      </c>
      <c r="K555" t="s">
        <v>33</v>
      </c>
      <c r="L555">
        <v>5240020</v>
      </c>
      <c r="M555" t="s">
        <v>34</v>
      </c>
      <c r="N555">
        <v>3600007</v>
      </c>
      <c r="O555" t="s">
        <v>35</v>
      </c>
      <c r="P555">
        <v>14577</v>
      </c>
      <c r="Q555" t="s">
        <v>159</v>
      </c>
      <c r="R555">
        <v>2004</v>
      </c>
      <c r="S555" t="s">
        <v>45</v>
      </c>
      <c r="T555">
        <v>283</v>
      </c>
      <c r="U555" t="s">
        <v>132</v>
      </c>
      <c r="V555">
        <v>524</v>
      </c>
      <c r="W555" t="s">
        <v>445</v>
      </c>
      <c r="X555" t="s">
        <v>687</v>
      </c>
      <c r="Y555" t="s">
        <v>42</v>
      </c>
      <c r="Z555">
        <v>373720.41</v>
      </c>
      <c r="AA555">
        <v>5197.78</v>
      </c>
      <c r="AB555">
        <v>4944.13</v>
      </c>
      <c r="AC555">
        <v>373720.41</v>
      </c>
    </row>
    <row r="556" spans="1:29">
      <c r="A556">
        <v>30000747</v>
      </c>
      <c r="B556" t="s">
        <v>426</v>
      </c>
      <c r="C556">
        <v>201111</v>
      </c>
      <c r="D556">
        <v>4010</v>
      </c>
      <c r="E556" t="s">
        <v>81</v>
      </c>
      <c r="F556">
        <v>52420</v>
      </c>
      <c r="G556" t="s">
        <v>50</v>
      </c>
      <c r="H556">
        <v>10</v>
      </c>
      <c r="I556" t="s">
        <v>115</v>
      </c>
      <c r="J556">
        <v>52</v>
      </c>
      <c r="K556" t="s">
        <v>116</v>
      </c>
      <c r="L556">
        <v>5249052</v>
      </c>
      <c r="M556" t="s">
        <v>116</v>
      </c>
      <c r="N556">
        <v>3600007</v>
      </c>
      <c r="O556" t="s">
        <v>35</v>
      </c>
      <c r="P556">
        <v>13880</v>
      </c>
      <c r="Q556" t="s">
        <v>82</v>
      </c>
      <c r="R556" t="s">
        <v>37</v>
      </c>
      <c r="S556" t="s">
        <v>38</v>
      </c>
      <c r="T556">
        <v>5240001182</v>
      </c>
      <c r="U556" t="s">
        <v>117</v>
      </c>
      <c r="V556">
        <v>524</v>
      </c>
      <c r="W556" t="s">
        <v>459</v>
      </c>
      <c r="X556" t="s">
        <v>460</v>
      </c>
      <c r="Y556" t="s">
        <v>42</v>
      </c>
      <c r="Z556">
        <v>9854.7000000000007</v>
      </c>
      <c r="AA556">
        <v>123.8</v>
      </c>
      <c r="AB556">
        <v>121.66</v>
      </c>
      <c r="AC556">
        <v>9854.7000000000007</v>
      </c>
    </row>
    <row r="557" spans="1:29">
      <c r="A557">
        <v>30001040</v>
      </c>
      <c r="B557" t="s">
        <v>380</v>
      </c>
      <c r="C557">
        <v>201112</v>
      </c>
      <c r="D557">
        <v>4010</v>
      </c>
      <c r="E557" t="s">
        <v>81</v>
      </c>
      <c r="F557">
        <v>52419</v>
      </c>
      <c r="G557" t="s">
        <v>31</v>
      </c>
      <c r="H557">
        <v>5</v>
      </c>
      <c r="I557" t="s">
        <v>32</v>
      </c>
      <c r="J557">
        <v>20</v>
      </c>
      <c r="K557" t="s">
        <v>33</v>
      </c>
      <c r="L557">
        <v>5240020</v>
      </c>
      <c r="M557" t="s">
        <v>34</v>
      </c>
      <c r="N557">
        <v>3600007</v>
      </c>
      <c r="O557" t="s">
        <v>35</v>
      </c>
      <c r="P557">
        <v>13880</v>
      </c>
      <c r="Q557" t="s">
        <v>82</v>
      </c>
      <c r="R557" t="s">
        <v>37</v>
      </c>
      <c r="S557" t="s">
        <v>38</v>
      </c>
      <c r="T557">
        <v>5240001154</v>
      </c>
      <c r="U557" t="s">
        <v>39</v>
      </c>
      <c r="V557">
        <v>524</v>
      </c>
      <c r="W557" t="s">
        <v>688</v>
      </c>
      <c r="X557" t="s">
        <v>689</v>
      </c>
      <c r="Y557" t="s">
        <v>42</v>
      </c>
      <c r="Z557">
        <v>51174</v>
      </c>
      <c r="AA557">
        <v>621.79999999999995</v>
      </c>
      <c r="AB557">
        <v>622.91999999999996</v>
      </c>
      <c r="AC557">
        <v>51174</v>
      </c>
    </row>
    <row r="558" spans="1:29">
      <c r="A558">
        <v>30000748</v>
      </c>
      <c r="B558" t="s">
        <v>395</v>
      </c>
      <c r="C558">
        <v>201111</v>
      </c>
      <c r="D558">
        <v>4010</v>
      </c>
      <c r="E558" t="s">
        <v>81</v>
      </c>
      <c r="F558">
        <v>52419</v>
      </c>
      <c r="G558" t="s">
        <v>31</v>
      </c>
      <c r="H558">
        <v>5</v>
      </c>
      <c r="I558" t="s">
        <v>32</v>
      </c>
      <c r="J558">
        <v>20</v>
      </c>
      <c r="K558" t="s">
        <v>33</v>
      </c>
      <c r="L558">
        <v>5240020</v>
      </c>
      <c r="M558" t="s">
        <v>34</v>
      </c>
      <c r="N558">
        <v>3600007</v>
      </c>
      <c r="O558" t="s">
        <v>35</v>
      </c>
      <c r="P558">
        <v>13880</v>
      </c>
      <c r="Q558" t="s">
        <v>82</v>
      </c>
      <c r="R558" t="s">
        <v>37</v>
      </c>
      <c r="S558" t="s">
        <v>38</v>
      </c>
      <c r="T558">
        <v>5240001154</v>
      </c>
      <c r="U558" t="s">
        <v>39</v>
      </c>
      <c r="V558">
        <v>524</v>
      </c>
      <c r="W558" t="s">
        <v>690</v>
      </c>
      <c r="X558" t="s">
        <v>425</v>
      </c>
      <c r="Y558" t="s">
        <v>42</v>
      </c>
      <c r="Z558">
        <v>51174</v>
      </c>
      <c r="AA558">
        <v>642.89</v>
      </c>
      <c r="AB558">
        <v>631.77</v>
      </c>
      <c r="AC558">
        <v>51174</v>
      </c>
    </row>
    <row r="559" spans="1:29">
      <c r="A559">
        <v>30000152</v>
      </c>
      <c r="B559" t="s">
        <v>367</v>
      </c>
      <c r="C559">
        <v>201106</v>
      </c>
      <c r="D559">
        <v>5201</v>
      </c>
      <c r="E559" t="s">
        <v>95</v>
      </c>
      <c r="F559">
        <v>52420</v>
      </c>
      <c r="G559" t="s">
        <v>50</v>
      </c>
      <c r="H559">
        <v>5</v>
      </c>
      <c r="I559" t="s">
        <v>32</v>
      </c>
      <c r="J559">
        <v>20</v>
      </c>
      <c r="K559" t="s">
        <v>33</v>
      </c>
      <c r="L559">
        <v>5240020</v>
      </c>
      <c r="M559" t="s">
        <v>34</v>
      </c>
      <c r="N559">
        <v>3600007</v>
      </c>
      <c r="O559" t="s">
        <v>35</v>
      </c>
      <c r="P559">
        <v>13890</v>
      </c>
      <c r="Q559" t="s">
        <v>518</v>
      </c>
      <c r="R559">
        <v>2004</v>
      </c>
      <c r="S559" t="s">
        <v>45</v>
      </c>
      <c r="T559">
        <v>298</v>
      </c>
      <c r="U559" t="s">
        <v>371</v>
      </c>
      <c r="V559">
        <v>524</v>
      </c>
      <c r="W559" t="s">
        <v>579</v>
      </c>
      <c r="X559" t="s">
        <v>691</v>
      </c>
      <c r="Y559" t="s">
        <v>42</v>
      </c>
      <c r="Z559">
        <v>141488.41</v>
      </c>
      <c r="AA559">
        <v>1981.63</v>
      </c>
      <c r="AB559">
        <v>1861.54</v>
      </c>
      <c r="AC559">
        <v>141488.41</v>
      </c>
    </row>
    <row r="560" spans="1:29">
      <c r="A560">
        <v>10002386</v>
      </c>
      <c r="B560" t="s">
        <v>603</v>
      </c>
      <c r="C560">
        <v>201106</v>
      </c>
      <c r="D560">
        <v>4010</v>
      </c>
      <c r="E560" t="s">
        <v>81</v>
      </c>
      <c r="F560">
        <v>52400</v>
      </c>
      <c r="G560" t="s">
        <v>66</v>
      </c>
      <c r="H560">
        <v>9</v>
      </c>
      <c r="I560" t="s">
        <v>51</v>
      </c>
      <c r="J560">
        <v>54</v>
      </c>
      <c r="K560" t="s">
        <v>52</v>
      </c>
      <c r="L560">
        <v>5249054</v>
      </c>
      <c r="M560" t="s">
        <v>53</v>
      </c>
      <c r="N560">
        <v>3600007</v>
      </c>
      <c r="O560" t="s">
        <v>35</v>
      </c>
      <c r="P560">
        <v>13880</v>
      </c>
      <c r="Q560" t="s">
        <v>82</v>
      </c>
      <c r="R560" t="s">
        <v>37</v>
      </c>
      <c r="S560" t="s">
        <v>38</v>
      </c>
      <c r="T560">
        <v>5240001030</v>
      </c>
      <c r="U560" t="s">
        <v>69</v>
      </c>
      <c r="V560">
        <v>524</v>
      </c>
      <c r="W560" t="s">
        <v>604</v>
      </c>
      <c r="Y560" t="s">
        <v>42</v>
      </c>
      <c r="Z560">
        <v>27522.45</v>
      </c>
      <c r="AA560">
        <v>382.78</v>
      </c>
      <c r="AB560">
        <v>361.73</v>
      </c>
      <c r="AC560">
        <v>27522.45</v>
      </c>
    </row>
    <row r="561" spans="1:29">
      <c r="A561">
        <v>10002386</v>
      </c>
      <c r="B561" t="s">
        <v>603</v>
      </c>
      <c r="C561">
        <v>201106</v>
      </c>
      <c r="D561">
        <v>4010</v>
      </c>
      <c r="E561" t="s">
        <v>81</v>
      </c>
      <c r="F561">
        <v>52400</v>
      </c>
      <c r="G561" t="s">
        <v>66</v>
      </c>
      <c r="H561">
        <v>9</v>
      </c>
      <c r="I561" t="s">
        <v>51</v>
      </c>
      <c r="J561">
        <v>56</v>
      </c>
      <c r="K561" t="s">
        <v>60</v>
      </c>
      <c r="L561">
        <v>5249054</v>
      </c>
      <c r="M561" t="s">
        <v>53</v>
      </c>
      <c r="N561">
        <v>3600007</v>
      </c>
      <c r="O561" t="s">
        <v>35</v>
      </c>
      <c r="P561">
        <v>13880</v>
      </c>
      <c r="Q561" t="s">
        <v>82</v>
      </c>
      <c r="R561" t="s">
        <v>37</v>
      </c>
      <c r="S561" t="s">
        <v>38</v>
      </c>
      <c r="T561">
        <v>5240001030</v>
      </c>
      <c r="U561" t="s">
        <v>69</v>
      </c>
      <c r="V561">
        <v>524</v>
      </c>
      <c r="W561" t="s">
        <v>604</v>
      </c>
      <c r="Y561" t="s">
        <v>42</v>
      </c>
      <c r="Z561">
        <v>1448.55</v>
      </c>
      <c r="AA561">
        <v>20.149999999999999</v>
      </c>
      <c r="AB561">
        <v>19.04</v>
      </c>
      <c r="AC561">
        <v>1448.55</v>
      </c>
    </row>
    <row r="562" spans="1:29">
      <c r="A562">
        <v>30000633</v>
      </c>
      <c r="B562" t="s">
        <v>402</v>
      </c>
      <c r="C562">
        <v>201110</v>
      </c>
      <c r="D562">
        <v>5201</v>
      </c>
      <c r="E562" t="s">
        <v>95</v>
      </c>
      <c r="F562">
        <v>52419</v>
      </c>
      <c r="G562" t="s">
        <v>31</v>
      </c>
      <c r="H562">
        <v>5</v>
      </c>
      <c r="I562" t="s">
        <v>32</v>
      </c>
      <c r="J562">
        <v>20</v>
      </c>
      <c r="K562" t="s">
        <v>33</v>
      </c>
      <c r="L562">
        <v>5240020</v>
      </c>
      <c r="M562" t="s">
        <v>34</v>
      </c>
      <c r="N562">
        <v>3600007</v>
      </c>
      <c r="O562" t="s">
        <v>35</v>
      </c>
      <c r="P562">
        <v>14577</v>
      </c>
      <c r="Q562" t="s">
        <v>159</v>
      </c>
      <c r="R562">
        <v>2004</v>
      </c>
      <c r="S562" t="s">
        <v>45</v>
      </c>
      <c r="T562">
        <v>284</v>
      </c>
      <c r="U562" t="s">
        <v>101</v>
      </c>
      <c r="V562">
        <v>524</v>
      </c>
      <c r="W562" t="s">
        <v>403</v>
      </c>
      <c r="X562" t="s">
        <v>692</v>
      </c>
      <c r="Y562" t="s">
        <v>42</v>
      </c>
      <c r="Z562">
        <v>316752</v>
      </c>
      <c r="AA562">
        <v>4060.92</v>
      </c>
      <c r="AB562">
        <v>4106.3999999999996</v>
      </c>
      <c r="AC562">
        <v>316752</v>
      </c>
    </row>
    <row r="563" spans="1:29">
      <c r="A563">
        <v>30000748</v>
      </c>
      <c r="B563" t="s">
        <v>404</v>
      </c>
      <c r="C563">
        <v>201111</v>
      </c>
      <c r="D563">
        <v>5201</v>
      </c>
      <c r="E563" t="s">
        <v>95</v>
      </c>
      <c r="F563">
        <v>52419</v>
      </c>
      <c r="G563" t="s">
        <v>31</v>
      </c>
      <c r="H563">
        <v>5</v>
      </c>
      <c r="I563" t="s">
        <v>32</v>
      </c>
      <c r="J563">
        <v>20</v>
      </c>
      <c r="K563" t="s">
        <v>33</v>
      </c>
      <c r="L563">
        <v>5240020</v>
      </c>
      <c r="M563" t="s">
        <v>34</v>
      </c>
      <c r="N563">
        <v>3600007</v>
      </c>
      <c r="O563" t="s">
        <v>35</v>
      </c>
      <c r="P563">
        <v>14577</v>
      </c>
      <c r="Q563" t="s">
        <v>159</v>
      </c>
      <c r="R563">
        <v>2004</v>
      </c>
      <c r="S563" t="s">
        <v>45</v>
      </c>
      <c r="T563">
        <v>283</v>
      </c>
      <c r="U563" t="s">
        <v>132</v>
      </c>
      <c r="V563">
        <v>524</v>
      </c>
      <c r="W563" t="s">
        <v>405</v>
      </c>
      <c r="X563" t="s">
        <v>693</v>
      </c>
      <c r="Y563" t="s">
        <v>42</v>
      </c>
      <c r="Z563">
        <v>1361162.37</v>
      </c>
      <c r="AA563">
        <v>17100.03</v>
      </c>
      <c r="AB563">
        <v>16626.36</v>
      </c>
      <c r="AC563">
        <v>1361162.37</v>
      </c>
    </row>
    <row r="564" spans="1:29">
      <c r="A564">
        <v>30000480</v>
      </c>
      <c r="B564" t="s">
        <v>388</v>
      </c>
      <c r="C564">
        <v>201109</v>
      </c>
      <c r="D564">
        <v>5201</v>
      </c>
      <c r="E564" t="s">
        <v>95</v>
      </c>
      <c r="F564">
        <v>52417</v>
      </c>
      <c r="G564" t="s">
        <v>193</v>
      </c>
      <c r="H564">
        <v>5</v>
      </c>
      <c r="I564" t="s">
        <v>32</v>
      </c>
      <c r="J564">
        <v>20</v>
      </c>
      <c r="K564" t="s">
        <v>33</v>
      </c>
      <c r="L564">
        <v>5240020</v>
      </c>
      <c r="M564" t="s">
        <v>34</v>
      </c>
      <c r="N564">
        <v>3600007</v>
      </c>
      <c r="O564" t="s">
        <v>35</v>
      </c>
      <c r="P564">
        <v>14576</v>
      </c>
      <c r="Q564" t="s">
        <v>100</v>
      </c>
      <c r="R564">
        <v>2004</v>
      </c>
      <c r="S564" t="s">
        <v>45</v>
      </c>
      <c r="T564">
        <v>286</v>
      </c>
      <c r="U564" t="s">
        <v>196</v>
      </c>
      <c r="V564">
        <v>524</v>
      </c>
      <c r="W564" t="s">
        <v>592</v>
      </c>
      <c r="X564" t="s">
        <v>593</v>
      </c>
      <c r="Y564" t="s">
        <v>42</v>
      </c>
      <c r="Z564">
        <v>39500</v>
      </c>
      <c r="AA564">
        <v>537.41</v>
      </c>
      <c r="AB564">
        <v>520.27</v>
      </c>
      <c r="AC564">
        <v>39500</v>
      </c>
    </row>
    <row r="565" spans="1:29">
      <c r="A565">
        <v>30000151</v>
      </c>
      <c r="B565" t="s">
        <v>367</v>
      </c>
      <c r="C565">
        <v>201106</v>
      </c>
      <c r="D565">
        <v>4011</v>
      </c>
      <c r="E565" t="s">
        <v>65</v>
      </c>
      <c r="F565">
        <v>52400</v>
      </c>
      <c r="G565" t="s">
        <v>66</v>
      </c>
      <c r="H565">
        <v>5</v>
      </c>
      <c r="I565" t="s">
        <v>32</v>
      </c>
      <c r="J565">
        <v>20</v>
      </c>
      <c r="K565" t="s">
        <v>33</v>
      </c>
      <c r="L565">
        <v>5240020</v>
      </c>
      <c r="M565" t="s">
        <v>34</v>
      </c>
      <c r="N565">
        <v>3600007</v>
      </c>
      <c r="O565" t="s">
        <v>35</v>
      </c>
      <c r="P565">
        <v>13880</v>
      </c>
      <c r="Q565" t="s">
        <v>82</v>
      </c>
      <c r="R565" t="s">
        <v>37</v>
      </c>
      <c r="S565" t="s">
        <v>38</v>
      </c>
      <c r="T565">
        <v>5240001030</v>
      </c>
      <c r="U565" t="s">
        <v>69</v>
      </c>
      <c r="V565">
        <v>524</v>
      </c>
      <c r="W565" t="s">
        <v>524</v>
      </c>
      <c r="X565">
        <v>676</v>
      </c>
      <c r="Y565" t="s">
        <v>42</v>
      </c>
      <c r="Z565">
        <v>9494.2000000000007</v>
      </c>
      <c r="AA565">
        <v>132.97</v>
      </c>
      <c r="AB565">
        <v>124.91</v>
      </c>
      <c r="AC565">
        <v>9494.2000000000007</v>
      </c>
    </row>
    <row r="566" spans="1:29">
      <c r="A566">
        <v>30000208</v>
      </c>
      <c r="B566" t="s">
        <v>482</v>
      </c>
      <c r="C566">
        <v>201107</v>
      </c>
      <c r="D566">
        <v>4010</v>
      </c>
      <c r="E566" t="s">
        <v>81</v>
      </c>
      <c r="F566">
        <v>52400</v>
      </c>
      <c r="G566" t="s">
        <v>66</v>
      </c>
      <c r="H566">
        <v>5</v>
      </c>
      <c r="I566" t="s">
        <v>32</v>
      </c>
      <c r="J566">
        <v>20</v>
      </c>
      <c r="K566" t="s">
        <v>33</v>
      </c>
      <c r="L566">
        <v>5240020</v>
      </c>
      <c r="M566" t="s">
        <v>34</v>
      </c>
      <c r="N566">
        <v>3600007</v>
      </c>
      <c r="O566" t="s">
        <v>35</v>
      </c>
      <c r="P566">
        <v>13880</v>
      </c>
      <c r="Q566" t="s">
        <v>82</v>
      </c>
      <c r="R566" t="s">
        <v>37</v>
      </c>
      <c r="S566" t="s">
        <v>38</v>
      </c>
      <c r="T566">
        <v>5240001203</v>
      </c>
      <c r="U566" t="s">
        <v>67</v>
      </c>
      <c r="V566">
        <v>524</v>
      </c>
      <c r="W566" t="s">
        <v>483</v>
      </c>
      <c r="X566">
        <v>856</v>
      </c>
      <c r="Y566" t="s">
        <v>42</v>
      </c>
      <c r="Z566">
        <v>13402.8</v>
      </c>
      <c r="AA566">
        <v>188.37</v>
      </c>
      <c r="AB566">
        <v>176.65</v>
      </c>
      <c r="AC566">
        <v>13402.8</v>
      </c>
    </row>
    <row r="567" spans="1:29">
      <c r="A567">
        <v>30000671</v>
      </c>
      <c r="B567" t="s">
        <v>594</v>
      </c>
      <c r="C567">
        <v>201110</v>
      </c>
      <c r="D567">
        <v>5511</v>
      </c>
      <c r="E567" t="s">
        <v>230</v>
      </c>
      <c r="F567">
        <v>52419</v>
      </c>
      <c r="G567" t="s">
        <v>31</v>
      </c>
      <c r="H567">
        <v>5</v>
      </c>
      <c r="I567" t="s">
        <v>32</v>
      </c>
      <c r="J567">
        <v>20</v>
      </c>
      <c r="K567" t="s">
        <v>33</v>
      </c>
      <c r="L567">
        <v>5240020</v>
      </c>
      <c r="M567" t="s">
        <v>34</v>
      </c>
      <c r="N567">
        <v>3600007</v>
      </c>
      <c r="O567" t="s">
        <v>35</v>
      </c>
      <c r="P567">
        <v>13882</v>
      </c>
      <c r="Q567" t="s">
        <v>126</v>
      </c>
      <c r="V567">
        <v>524</v>
      </c>
      <c r="W567" t="s">
        <v>480</v>
      </c>
      <c r="X567" t="s">
        <v>659</v>
      </c>
      <c r="Y567" t="s">
        <v>42</v>
      </c>
      <c r="Z567">
        <v>700</v>
      </c>
      <c r="AA567">
        <v>8.9700000000000006</v>
      </c>
      <c r="AB567">
        <v>9.07</v>
      </c>
      <c r="AC567">
        <v>700</v>
      </c>
    </row>
    <row r="568" spans="1:29">
      <c r="A568">
        <v>30000154</v>
      </c>
      <c r="B568" t="s">
        <v>367</v>
      </c>
      <c r="C568">
        <v>201106</v>
      </c>
      <c r="D568">
        <v>4210</v>
      </c>
      <c r="E568" t="s">
        <v>30</v>
      </c>
      <c r="F568">
        <v>52400</v>
      </c>
      <c r="G568" t="s">
        <v>66</v>
      </c>
      <c r="H568">
        <v>5</v>
      </c>
      <c r="I568" t="s">
        <v>32</v>
      </c>
      <c r="J568">
        <v>20</v>
      </c>
      <c r="K568" t="s">
        <v>33</v>
      </c>
      <c r="L568">
        <v>5240020</v>
      </c>
      <c r="M568" t="s">
        <v>34</v>
      </c>
      <c r="N568">
        <v>3600007</v>
      </c>
      <c r="O568" t="s">
        <v>35</v>
      </c>
      <c r="P568">
        <v>13880</v>
      </c>
      <c r="Q568" t="s">
        <v>82</v>
      </c>
      <c r="R568" t="s">
        <v>37</v>
      </c>
      <c r="S568" t="s">
        <v>38</v>
      </c>
      <c r="T568">
        <v>5240001057</v>
      </c>
      <c r="U568" t="s">
        <v>85</v>
      </c>
      <c r="V568">
        <v>524</v>
      </c>
      <c r="W568" t="s">
        <v>556</v>
      </c>
      <c r="X568">
        <v>729</v>
      </c>
      <c r="Y568" t="s">
        <v>42</v>
      </c>
      <c r="Z568">
        <v>2093.9</v>
      </c>
      <c r="AA568">
        <v>29.33</v>
      </c>
      <c r="AB568">
        <v>27.55</v>
      </c>
      <c r="AC568">
        <v>2093.9</v>
      </c>
    </row>
    <row r="569" spans="1:29">
      <c r="A569">
        <v>30000998</v>
      </c>
      <c r="B569" s="1">
        <v>40859</v>
      </c>
      <c r="C569">
        <v>201112</v>
      </c>
      <c r="D569">
        <v>4100</v>
      </c>
      <c r="E569" t="s">
        <v>125</v>
      </c>
      <c r="F569">
        <v>52420</v>
      </c>
      <c r="G569" t="s">
        <v>50</v>
      </c>
      <c r="H569">
        <v>5</v>
      </c>
      <c r="I569" t="s">
        <v>32</v>
      </c>
      <c r="J569">
        <v>20</v>
      </c>
      <c r="K569" t="s">
        <v>33</v>
      </c>
      <c r="L569">
        <v>5240020</v>
      </c>
      <c r="M569" t="s">
        <v>34</v>
      </c>
      <c r="N569">
        <v>3600007</v>
      </c>
      <c r="O569" t="s">
        <v>35</v>
      </c>
      <c r="P569">
        <v>13882</v>
      </c>
      <c r="Q569" t="s">
        <v>126</v>
      </c>
      <c r="R569" t="s">
        <v>37</v>
      </c>
      <c r="S569" t="s">
        <v>38</v>
      </c>
      <c r="T569">
        <v>5240001281</v>
      </c>
      <c r="U569" t="s">
        <v>135</v>
      </c>
      <c r="V569">
        <v>524</v>
      </c>
      <c r="W569" t="s">
        <v>674</v>
      </c>
      <c r="X569" t="s">
        <v>675</v>
      </c>
      <c r="Y569" t="s">
        <v>42</v>
      </c>
      <c r="Z569">
        <v>2100</v>
      </c>
      <c r="AA569">
        <v>25.52</v>
      </c>
      <c r="AB569">
        <v>24.86</v>
      </c>
      <c r="AC569">
        <v>2100</v>
      </c>
    </row>
    <row r="570" spans="1:29">
      <c r="A570">
        <v>30000154</v>
      </c>
      <c r="B570" t="s">
        <v>367</v>
      </c>
      <c r="C570">
        <v>201106</v>
      </c>
      <c r="D570">
        <v>4210</v>
      </c>
      <c r="E570" t="s">
        <v>30</v>
      </c>
      <c r="F570">
        <v>52400</v>
      </c>
      <c r="G570" t="s">
        <v>66</v>
      </c>
      <c r="H570">
        <v>5</v>
      </c>
      <c r="I570" t="s">
        <v>32</v>
      </c>
      <c r="J570">
        <v>20</v>
      </c>
      <c r="K570" t="s">
        <v>33</v>
      </c>
      <c r="L570">
        <v>5240020</v>
      </c>
      <c r="M570" t="s">
        <v>34</v>
      </c>
      <c r="N570">
        <v>3600007</v>
      </c>
      <c r="O570" t="s">
        <v>35</v>
      </c>
      <c r="P570">
        <v>13880</v>
      </c>
      <c r="Q570" t="s">
        <v>82</v>
      </c>
      <c r="R570" t="s">
        <v>37</v>
      </c>
      <c r="S570" t="s">
        <v>38</v>
      </c>
      <c r="T570">
        <v>5240001203</v>
      </c>
      <c r="U570" t="s">
        <v>67</v>
      </c>
      <c r="V570">
        <v>524</v>
      </c>
      <c r="W570" t="s">
        <v>556</v>
      </c>
      <c r="X570">
        <v>729</v>
      </c>
      <c r="Y570" t="s">
        <v>42</v>
      </c>
      <c r="Z570">
        <v>3350.7</v>
      </c>
      <c r="AA570">
        <v>46.93</v>
      </c>
      <c r="AB570">
        <v>44.09</v>
      </c>
      <c r="AC570">
        <v>3350.7</v>
      </c>
    </row>
    <row r="571" spans="1:29">
      <c r="A571">
        <v>30000770</v>
      </c>
      <c r="B571" t="s">
        <v>494</v>
      </c>
      <c r="C571">
        <v>201111</v>
      </c>
      <c r="D571">
        <v>4010</v>
      </c>
      <c r="E571" t="s">
        <v>81</v>
      </c>
      <c r="F571">
        <v>52400</v>
      </c>
      <c r="G571" t="s">
        <v>66</v>
      </c>
      <c r="H571">
        <v>9</v>
      </c>
      <c r="I571" t="s">
        <v>51</v>
      </c>
      <c r="J571">
        <v>54</v>
      </c>
      <c r="K571" t="s">
        <v>52</v>
      </c>
      <c r="L571">
        <v>5249054</v>
      </c>
      <c r="M571" t="s">
        <v>53</v>
      </c>
      <c r="N571">
        <v>3600007</v>
      </c>
      <c r="O571" t="s">
        <v>35</v>
      </c>
      <c r="P571">
        <v>13880</v>
      </c>
      <c r="Q571" t="s">
        <v>82</v>
      </c>
      <c r="R571" t="s">
        <v>37</v>
      </c>
      <c r="S571" t="s">
        <v>38</v>
      </c>
      <c r="T571">
        <v>5240001029</v>
      </c>
      <c r="U571" t="s">
        <v>694</v>
      </c>
      <c r="V571">
        <v>524</v>
      </c>
      <c r="W571" t="s">
        <v>611</v>
      </c>
      <c r="X571">
        <v>1320</v>
      </c>
      <c r="Y571" t="s">
        <v>42</v>
      </c>
      <c r="Z571">
        <v>27522.45</v>
      </c>
      <c r="AA571">
        <v>345.76</v>
      </c>
      <c r="AB571">
        <v>339.78</v>
      </c>
      <c r="AC571">
        <v>27522.45</v>
      </c>
    </row>
    <row r="572" spans="1:29">
      <c r="A572">
        <v>30000770</v>
      </c>
      <c r="B572" t="s">
        <v>494</v>
      </c>
      <c r="C572">
        <v>201111</v>
      </c>
      <c r="D572">
        <v>4010</v>
      </c>
      <c r="E572" t="s">
        <v>81</v>
      </c>
      <c r="F572">
        <v>52400</v>
      </c>
      <c r="G572" t="s">
        <v>66</v>
      </c>
      <c r="H572">
        <v>9</v>
      </c>
      <c r="I572" t="s">
        <v>51</v>
      </c>
      <c r="J572">
        <v>56</v>
      </c>
      <c r="K572" t="s">
        <v>60</v>
      </c>
      <c r="L572">
        <v>5249054</v>
      </c>
      <c r="M572" t="s">
        <v>53</v>
      </c>
      <c r="N572">
        <v>3600007</v>
      </c>
      <c r="O572" t="s">
        <v>35</v>
      </c>
      <c r="P572">
        <v>13880</v>
      </c>
      <c r="Q572" t="s">
        <v>82</v>
      </c>
      <c r="R572" t="s">
        <v>37</v>
      </c>
      <c r="S572" t="s">
        <v>38</v>
      </c>
      <c r="T572">
        <v>5240001029</v>
      </c>
      <c r="U572" t="s">
        <v>694</v>
      </c>
      <c r="V572">
        <v>524</v>
      </c>
      <c r="W572" t="s">
        <v>611</v>
      </c>
      <c r="X572">
        <v>1320</v>
      </c>
      <c r="Y572" t="s">
        <v>42</v>
      </c>
      <c r="Z572">
        <v>1448.55</v>
      </c>
      <c r="AA572">
        <v>18.2</v>
      </c>
      <c r="AB572">
        <v>17.88</v>
      </c>
      <c r="AC572">
        <v>1448.55</v>
      </c>
    </row>
    <row r="573" spans="1:29">
      <c r="A573">
        <v>30001040</v>
      </c>
      <c r="B573" s="1">
        <v>40586</v>
      </c>
      <c r="C573">
        <v>201112</v>
      </c>
      <c r="D573">
        <v>4100</v>
      </c>
      <c r="E573" t="s">
        <v>125</v>
      </c>
      <c r="F573">
        <v>52419</v>
      </c>
      <c r="G573" t="s">
        <v>31</v>
      </c>
      <c r="H573">
        <v>5</v>
      </c>
      <c r="I573" t="s">
        <v>32</v>
      </c>
      <c r="J573">
        <v>20</v>
      </c>
      <c r="K573" t="s">
        <v>33</v>
      </c>
      <c r="L573">
        <v>5240020</v>
      </c>
      <c r="M573" t="s">
        <v>34</v>
      </c>
      <c r="N573">
        <v>3600007</v>
      </c>
      <c r="O573" t="s">
        <v>35</v>
      </c>
      <c r="P573">
        <v>13882</v>
      </c>
      <c r="Q573" t="s">
        <v>126</v>
      </c>
      <c r="R573" t="s">
        <v>37</v>
      </c>
      <c r="S573" t="s">
        <v>38</v>
      </c>
      <c r="T573">
        <v>5240001022</v>
      </c>
      <c r="U573" t="s">
        <v>514</v>
      </c>
      <c r="V573">
        <v>524</v>
      </c>
      <c r="W573" t="s">
        <v>695</v>
      </c>
      <c r="X573" t="s">
        <v>583</v>
      </c>
      <c r="Y573" t="s">
        <v>42</v>
      </c>
      <c r="Z573">
        <v>2700</v>
      </c>
      <c r="AA573">
        <v>32.81</v>
      </c>
      <c r="AB573">
        <v>32.92</v>
      </c>
      <c r="AC573">
        <v>2700</v>
      </c>
    </row>
    <row r="574" spans="1:29">
      <c r="A574">
        <v>30000151</v>
      </c>
      <c r="B574" t="s">
        <v>367</v>
      </c>
      <c r="C574">
        <v>201106</v>
      </c>
      <c r="D574">
        <v>4011</v>
      </c>
      <c r="E574" t="s">
        <v>65</v>
      </c>
      <c r="F574">
        <v>52400</v>
      </c>
      <c r="G574" t="s">
        <v>66</v>
      </c>
      <c r="H574">
        <v>5</v>
      </c>
      <c r="I574" t="s">
        <v>32</v>
      </c>
      <c r="J574">
        <v>20</v>
      </c>
      <c r="K574" t="s">
        <v>33</v>
      </c>
      <c r="L574">
        <v>5240020</v>
      </c>
      <c r="M574" t="s">
        <v>34</v>
      </c>
      <c r="N574">
        <v>3600007</v>
      </c>
      <c r="O574" t="s">
        <v>35</v>
      </c>
      <c r="P574">
        <v>13880</v>
      </c>
      <c r="Q574" t="s">
        <v>82</v>
      </c>
      <c r="R574" t="s">
        <v>37</v>
      </c>
      <c r="S574" t="s">
        <v>38</v>
      </c>
      <c r="T574">
        <v>5240001216</v>
      </c>
      <c r="U574" t="s">
        <v>487</v>
      </c>
      <c r="V574">
        <v>524</v>
      </c>
      <c r="W574" t="s">
        <v>524</v>
      </c>
      <c r="X574">
        <v>676</v>
      </c>
      <c r="Y574" t="s">
        <v>42</v>
      </c>
      <c r="Z574">
        <v>4292.3999999999996</v>
      </c>
      <c r="AA574">
        <v>60.12</v>
      </c>
      <c r="AB574">
        <v>56.48</v>
      </c>
      <c r="AC574">
        <v>4292.3999999999996</v>
      </c>
    </row>
    <row r="575" spans="1:29">
      <c r="A575">
        <v>10003294</v>
      </c>
      <c r="B575" t="s">
        <v>696</v>
      </c>
      <c r="C575">
        <v>201107</v>
      </c>
      <c r="D575">
        <v>4090</v>
      </c>
      <c r="E575" t="s">
        <v>697</v>
      </c>
      <c r="F575">
        <v>52400</v>
      </c>
      <c r="G575" t="s">
        <v>66</v>
      </c>
      <c r="H575">
        <v>5</v>
      </c>
      <c r="I575" t="s">
        <v>32</v>
      </c>
      <c r="J575">
        <v>20</v>
      </c>
      <c r="K575" t="s">
        <v>33</v>
      </c>
      <c r="L575">
        <v>5240020</v>
      </c>
      <c r="M575" t="s">
        <v>34</v>
      </c>
      <c r="N575">
        <v>3600007</v>
      </c>
      <c r="O575" t="s">
        <v>35</v>
      </c>
      <c r="P575">
        <v>13881</v>
      </c>
      <c r="Q575" t="s">
        <v>36</v>
      </c>
      <c r="V575">
        <v>524</v>
      </c>
      <c r="W575" t="s">
        <v>698</v>
      </c>
      <c r="Y575" t="s">
        <v>42</v>
      </c>
      <c r="Z575">
        <v>7476.4</v>
      </c>
      <c r="AA575">
        <v>105.08</v>
      </c>
      <c r="AB575">
        <v>98.54</v>
      </c>
      <c r="AC575">
        <v>7476.4</v>
      </c>
    </row>
    <row r="576" spans="1:29">
      <c r="A576">
        <v>30000208</v>
      </c>
      <c r="B576" t="s">
        <v>482</v>
      </c>
      <c r="C576">
        <v>201107</v>
      </c>
      <c r="D576">
        <v>4011</v>
      </c>
      <c r="E576" t="s">
        <v>65</v>
      </c>
      <c r="F576">
        <v>52400</v>
      </c>
      <c r="G576" t="s">
        <v>66</v>
      </c>
      <c r="H576">
        <v>5</v>
      </c>
      <c r="I576" t="s">
        <v>32</v>
      </c>
      <c r="J576">
        <v>20</v>
      </c>
      <c r="K576" t="s">
        <v>33</v>
      </c>
      <c r="L576">
        <v>5240020</v>
      </c>
      <c r="M576" t="s">
        <v>34</v>
      </c>
      <c r="N576">
        <v>3600007</v>
      </c>
      <c r="O576" t="s">
        <v>35</v>
      </c>
      <c r="P576">
        <v>13880</v>
      </c>
      <c r="Q576" t="s">
        <v>82</v>
      </c>
      <c r="R576" t="s">
        <v>37</v>
      </c>
      <c r="S576" t="s">
        <v>38</v>
      </c>
      <c r="T576">
        <v>5240001216</v>
      </c>
      <c r="U576" t="s">
        <v>487</v>
      </c>
      <c r="V576">
        <v>524</v>
      </c>
      <c r="W576" t="s">
        <v>483</v>
      </c>
      <c r="X576">
        <v>856</v>
      </c>
      <c r="Y576" t="s">
        <v>42</v>
      </c>
      <c r="Z576">
        <v>4292.3999999999996</v>
      </c>
      <c r="AA576">
        <v>60.33</v>
      </c>
      <c r="AB576">
        <v>56.58</v>
      </c>
      <c r="AC576">
        <v>4292.3999999999996</v>
      </c>
    </row>
    <row r="577" spans="1:29">
      <c r="A577">
        <v>30000208</v>
      </c>
      <c r="B577" t="s">
        <v>482</v>
      </c>
      <c r="C577">
        <v>201107</v>
      </c>
      <c r="D577">
        <v>4011</v>
      </c>
      <c r="E577" t="s">
        <v>65</v>
      </c>
      <c r="F577">
        <v>52400</v>
      </c>
      <c r="G577" t="s">
        <v>66</v>
      </c>
      <c r="H577">
        <v>5</v>
      </c>
      <c r="I577" t="s">
        <v>32</v>
      </c>
      <c r="J577">
        <v>20</v>
      </c>
      <c r="K577" t="s">
        <v>33</v>
      </c>
      <c r="L577">
        <v>5240020</v>
      </c>
      <c r="M577" t="s">
        <v>34</v>
      </c>
      <c r="N577">
        <v>3600007</v>
      </c>
      <c r="O577" t="s">
        <v>35</v>
      </c>
      <c r="P577">
        <v>13880</v>
      </c>
      <c r="Q577" t="s">
        <v>82</v>
      </c>
      <c r="R577" t="s">
        <v>37</v>
      </c>
      <c r="S577" t="s">
        <v>38</v>
      </c>
      <c r="T577">
        <v>5240001030</v>
      </c>
      <c r="U577" t="s">
        <v>69</v>
      </c>
      <c r="V577">
        <v>524</v>
      </c>
      <c r="W577" t="s">
        <v>483</v>
      </c>
      <c r="X577">
        <v>856</v>
      </c>
      <c r="Y577" t="s">
        <v>42</v>
      </c>
      <c r="Z577">
        <v>9494.2000000000007</v>
      </c>
      <c r="AA577">
        <v>133.44</v>
      </c>
      <c r="AB577">
        <v>125.14</v>
      </c>
      <c r="AC577">
        <v>9494.2000000000007</v>
      </c>
    </row>
    <row r="578" spans="1:29">
      <c r="A578">
        <v>30000770</v>
      </c>
      <c r="B578" t="s">
        <v>494</v>
      </c>
      <c r="C578">
        <v>201111</v>
      </c>
      <c r="D578">
        <v>4011</v>
      </c>
      <c r="E578" t="s">
        <v>65</v>
      </c>
      <c r="F578">
        <v>52400</v>
      </c>
      <c r="G578" t="s">
        <v>66</v>
      </c>
      <c r="H578">
        <v>5</v>
      </c>
      <c r="I578" t="s">
        <v>32</v>
      </c>
      <c r="J578">
        <v>20</v>
      </c>
      <c r="K578" t="s">
        <v>33</v>
      </c>
      <c r="L578">
        <v>5240020</v>
      </c>
      <c r="M578" t="s">
        <v>34</v>
      </c>
      <c r="N578">
        <v>3600007</v>
      </c>
      <c r="O578" t="s">
        <v>35</v>
      </c>
      <c r="P578">
        <v>13881</v>
      </c>
      <c r="Q578" t="s">
        <v>36</v>
      </c>
      <c r="R578" t="s">
        <v>37</v>
      </c>
      <c r="S578" t="s">
        <v>38</v>
      </c>
      <c r="T578">
        <v>5240001203</v>
      </c>
      <c r="U578" t="s">
        <v>67</v>
      </c>
      <c r="V578">
        <v>524</v>
      </c>
      <c r="W578" t="s">
        <v>611</v>
      </c>
      <c r="X578">
        <v>1320</v>
      </c>
      <c r="Y578" t="s">
        <v>42</v>
      </c>
      <c r="Z578">
        <v>2780.56</v>
      </c>
      <c r="AA578">
        <v>34.93</v>
      </c>
      <c r="AB578">
        <v>34.33</v>
      </c>
      <c r="AC578">
        <v>2780.56</v>
      </c>
    </row>
    <row r="579" spans="1:29">
      <c r="A579">
        <v>30000770</v>
      </c>
      <c r="B579" t="s">
        <v>494</v>
      </c>
      <c r="C579">
        <v>201111</v>
      </c>
      <c r="D579">
        <v>4010</v>
      </c>
      <c r="E579" t="s">
        <v>81</v>
      </c>
      <c r="F579">
        <v>52400</v>
      </c>
      <c r="G579" t="s">
        <v>66</v>
      </c>
      <c r="H579">
        <v>9</v>
      </c>
      <c r="I579" t="s">
        <v>51</v>
      </c>
      <c r="J579">
        <v>54</v>
      </c>
      <c r="K579" t="s">
        <v>52</v>
      </c>
      <c r="L579">
        <v>5249054</v>
      </c>
      <c r="M579" t="s">
        <v>53</v>
      </c>
      <c r="N579">
        <v>3600007</v>
      </c>
      <c r="O579" t="s">
        <v>35</v>
      </c>
      <c r="P579">
        <v>13880</v>
      </c>
      <c r="Q579" t="s">
        <v>82</v>
      </c>
      <c r="R579" t="s">
        <v>37</v>
      </c>
      <c r="S579" t="s">
        <v>38</v>
      </c>
      <c r="T579">
        <v>5240001296</v>
      </c>
      <c r="U579" t="s">
        <v>74</v>
      </c>
      <c r="V579">
        <v>524</v>
      </c>
      <c r="W579" t="s">
        <v>611</v>
      </c>
      <c r="X579">
        <v>1320</v>
      </c>
      <c r="Y579" t="s">
        <v>42</v>
      </c>
      <c r="Z579">
        <v>3810.02</v>
      </c>
      <c r="AA579">
        <v>47.86</v>
      </c>
      <c r="AB579">
        <v>47.03</v>
      </c>
      <c r="AC579">
        <v>3810.02</v>
      </c>
    </row>
    <row r="580" spans="1:29">
      <c r="A580">
        <v>30000770</v>
      </c>
      <c r="B580" t="s">
        <v>494</v>
      </c>
      <c r="C580">
        <v>201111</v>
      </c>
      <c r="D580">
        <v>4010</v>
      </c>
      <c r="E580" t="s">
        <v>81</v>
      </c>
      <c r="F580">
        <v>52400</v>
      </c>
      <c r="G580" t="s">
        <v>66</v>
      </c>
      <c r="H580">
        <v>9</v>
      </c>
      <c r="I580" t="s">
        <v>51</v>
      </c>
      <c r="J580">
        <v>56</v>
      </c>
      <c r="K580" t="s">
        <v>60</v>
      </c>
      <c r="L580">
        <v>5249054</v>
      </c>
      <c r="M580" t="s">
        <v>53</v>
      </c>
      <c r="N580">
        <v>3600007</v>
      </c>
      <c r="O580" t="s">
        <v>35</v>
      </c>
      <c r="P580">
        <v>13880</v>
      </c>
      <c r="Q580" t="s">
        <v>82</v>
      </c>
      <c r="R580" t="s">
        <v>37</v>
      </c>
      <c r="S580" t="s">
        <v>38</v>
      </c>
      <c r="T580">
        <v>5240001296</v>
      </c>
      <c r="U580" t="s">
        <v>74</v>
      </c>
      <c r="V580">
        <v>524</v>
      </c>
      <c r="W580" t="s">
        <v>611</v>
      </c>
      <c r="X580">
        <v>1320</v>
      </c>
      <c r="Y580" t="s">
        <v>42</v>
      </c>
      <c r="Z580">
        <v>200.53</v>
      </c>
      <c r="AA580">
        <v>2.52</v>
      </c>
      <c r="AB580">
        <v>2.48</v>
      </c>
      <c r="AC580">
        <v>200.53</v>
      </c>
    </row>
    <row r="581" spans="1:29">
      <c r="A581">
        <v>30000201</v>
      </c>
      <c r="B581" t="s">
        <v>451</v>
      </c>
      <c r="C581">
        <v>201107</v>
      </c>
      <c r="D581">
        <v>5201</v>
      </c>
      <c r="E581" t="s">
        <v>95</v>
      </c>
      <c r="F581">
        <v>52417</v>
      </c>
      <c r="G581" t="s">
        <v>193</v>
      </c>
      <c r="H581">
        <v>5</v>
      </c>
      <c r="I581" t="s">
        <v>32</v>
      </c>
      <c r="J581">
        <v>20</v>
      </c>
      <c r="K581" t="s">
        <v>33</v>
      </c>
      <c r="L581">
        <v>5240020</v>
      </c>
      <c r="M581" t="s">
        <v>34</v>
      </c>
      <c r="N581">
        <v>3600007</v>
      </c>
      <c r="O581" t="s">
        <v>35</v>
      </c>
      <c r="P581">
        <v>13888</v>
      </c>
      <c r="Q581" t="s">
        <v>650</v>
      </c>
      <c r="R581">
        <v>2004</v>
      </c>
      <c r="S581" t="s">
        <v>45</v>
      </c>
      <c r="T581">
        <v>286</v>
      </c>
      <c r="U581" t="s">
        <v>196</v>
      </c>
      <c r="V581">
        <v>524</v>
      </c>
      <c r="W581" t="s">
        <v>699</v>
      </c>
      <c r="X581" t="s">
        <v>700</v>
      </c>
      <c r="Y581" t="s">
        <v>42</v>
      </c>
      <c r="Z581">
        <v>187115</v>
      </c>
      <c r="AA581">
        <v>2629.87</v>
      </c>
      <c r="AB581">
        <v>2466.29</v>
      </c>
      <c r="AC581">
        <v>187115</v>
      </c>
    </row>
    <row r="582" spans="1:29">
      <c r="A582">
        <v>30000770</v>
      </c>
      <c r="B582" t="s">
        <v>494</v>
      </c>
      <c r="C582">
        <v>201111</v>
      </c>
      <c r="D582">
        <v>4010</v>
      </c>
      <c r="E582" t="s">
        <v>81</v>
      </c>
      <c r="F582">
        <v>52400</v>
      </c>
      <c r="G582" t="s">
        <v>66</v>
      </c>
      <c r="H582">
        <v>5</v>
      </c>
      <c r="I582" t="s">
        <v>32</v>
      </c>
      <c r="J582">
        <v>20</v>
      </c>
      <c r="K582" t="s">
        <v>33</v>
      </c>
      <c r="L582">
        <v>5240020</v>
      </c>
      <c r="M582" t="s">
        <v>34</v>
      </c>
      <c r="N582">
        <v>3600007</v>
      </c>
      <c r="O582" t="s">
        <v>35</v>
      </c>
      <c r="P582">
        <v>13880</v>
      </c>
      <c r="Q582" t="s">
        <v>82</v>
      </c>
      <c r="R582" t="s">
        <v>37</v>
      </c>
      <c r="S582" t="s">
        <v>38</v>
      </c>
      <c r="T582">
        <v>5240001212</v>
      </c>
      <c r="U582" t="s">
        <v>114</v>
      </c>
      <c r="V582">
        <v>524</v>
      </c>
      <c r="W582" t="s">
        <v>611</v>
      </c>
      <c r="X582">
        <v>1320</v>
      </c>
      <c r="Y582" t="s">
        <v>42</v>
      </c>
      <c r="Z582">
        <v>20305.75</v>
      </c>
      <c r="AA582">
        <v>255.1</v>
      </c>
      <c r="AB582">
        <v>250.69</v>
      </c>
      <c r="AC582">
        <v>20305.75</v>
      </c>
    </row>
    <row r="583" spans="1:29">
      <c r="A583">
        <v>30000208</v>
      </c>
      <c r="B583" t="s">
        <v>482</v>
      </c>
      <c r="C583">
        <v>201107</v>
      </c>
      <c r="D583">
        <v>4011</v>
      </c>
      <c r="E583" t="s">
        <v>65</v>
      </c>
      <c r="F583">
        <v>52400</v>
      </c>
      <c r="G583" t="s">
        <v>66</v>
      </c>
      <c r="H583">
        <v>5</v>
      </c>
      <c r="I583" t="s">
        <v>32</v>
      </c>
      <c r="J583">
        <v>20</v>
      </c>
      <c r="K583" t="s">
        <v>33</v>
      </c>
      <c r="L583">
        <v>5240020</v>
      </c>
      <c r="M583" t="s">
        <v>34</v>
      </c>
      <c r="N583">
        <v>3600007</v>
      </c>
      <c r="O583" t="s">
        <v>35</v>
      </c>
      <c r="P583">
        <v>13880</v>
      </c>
      <c r="Q583" t="s">
        <v>82</v>
      </c>
      <c r="R583" t="s">
        <v>37</v>
      </c>
      <c r="S583" t="s">
        <v>38</v>
      </c>
      <c r="T583">
        <v>5240001297</v>
      </c>
      <c r="U583" t="s">
        <v>70</v>
      </c>
      <c r="V583">
        <v>524</v>
      </c>
      <c r="W583" t="s">
        <v>483</v>
      </c>
      <c r="X583">
        <v>856</v>
      </c>
      <c r="Y583" t="s">
        <v>42</v>
      </c>
      <c r="Z583">
        <v>6135</v>
      </c>
      <c r="AA583">
        <v>86.23</v>
      </c>
      <c r="AB583">
        <v>80.87</v>
      </c>
      <c r="AC583">
        <v>6135</v>
      </c>
    </row>
    <row r="584" spans="1:29">
      <c r="A584">
        <v>30000770</v>
      </c>
      <c r="B584" t="s">
        <v>494</v>
      </c>
      <c r="C584">
        <v>201111</v>
      </c>
      <c r="D584">
        <v>4010</v>
      </c>
      <c r="E584" t="s">
        <v>81</v>
      </c>
      <c r="F584">
        <v>52400</v>
      </c>
      <c r="G584" t="s">
        <v>66</v>
      </c>
      <c r="H584">
        <v>5</v>
      </c>
      <c r="I584" t="s">
        <v>32</v>
      </c>
      <c r="J584">
        <v>20</v>
      </c>
      <c r="K584" t="s">
        <v>33</v>
      </c>
      <c r="L584">
        <v>5240020</v>
      </c>
      <c r="M584" t="s">
        <v>34</v>
      </c>
      <c r="N584">
        <v>3600007</v>
      </c>
      <c r="O584" t="s">
        <v>35</v>
      </c>
      <c r="P584">
        <v>13880</v>
      </c>
      <c r="Q584" t="s">
        <v>82</v>
      </c>
      <c r="R584" t="s">
        <v>37</v>
      </c>
      <c r="S584" t="s">
        <v>38</v>
      </c>
      <c r="T584">
        <v>5240001203</v>
      </c>
      <c r="U584" t="s">
        <v>67</v>
      </c>
      <c r="V584">
        <v>524</v>
      </c>
      <c r="W584" t="s">
        <v>611</v>
      </c>
      <c r="X584">
        <v>1320</v>
      </c>
      <c r="Y584" t="s">
        <v>42</v>
      </c>
      <c r="Z584">
        <v>13402.8</v>
      </c>
      <c r="AA584">
        <v>168.38</v>
      </c>
      <c r="AB584">
        <v>165.47</v>
      </c>
      <c r="AC584">
        <v>13402.8</v>
      </c>
    </row>
    <row r="585" spans="1:29">
      <c r="A585">
        <v>10010022</v>
      </c>
      <c r="B585" t="s">
        <v>380</v>
      </c>
      <c r="C585">
        <v>201112</v>
      </c>
      <c r="D585">
        <v>5500</v>
      </c>
      <c r="E585" t="s">
        <v>150</v>
      </c>
      <c r="F585">
        <v>52400</v>
      </c>
      <c r="G585" t="s">
        <v>66</v>
      </c>
      <c r="H585">
        <v>10</v>
      </c>
      <c r="I585" t="s">
        <v>115</v>
      </c>
      <c r="J585">
        <v>52</v>
      </c>
      <c r="K585" t="s">
        <v>116</v>
      </c>
      <c r="L585">
        <v>5249052</v>
      </c>
      <c r="M585" t="s">
        <v>116</v>
      </c>
      <c r="N585">
        <v>3600007</v>
      </c>
      <c r="O585" t="s">
        <v>35</v>
      </c>
      <c r="P585">
        <v>13882</v>
      </c>
      <c r="Q585" t="s">
        <v>126</v>
      </c>
      <c r="V585">
        <v>524</v>
      </c>
      <c r="W585" t="s">
        <v>701</v>
      </c>
      <c r="Y585" t="s">
        <v>42</v>
      </c>
      <c r="Z585">
        <v>14060.75</v>
      </c>
      <c r="AA585">
        <v>170.85</v>
      </c>
      <c r="AB585">
        <v>171.16</v>
      </c>
      <c r="AC585">
        <v>14060.75</v>
      </c>
    </row>
    <row r="586" spans="1:29">
      <c r="A586">
        <v>30000151</v>
      </c>
      <c r="B586" t="s">
        <v>367</v>
      </c>
      <c r="C586">
        <v>201106</v>
      </c>
      <c r="D586">
        <v>4010</v>
      </c>
      <c r="E586" t="s">
        <v>81</v>
      </c>
      <c r="F586">
        <v>52400</v>
      </c>
      <c r="G586" t="s">
        <v>66</v>
      </c>
      <c r="H586">
        <v>5</v>
      </c>
      <c r="I586" t="s">
        <v>32</v>
      </c>
      <c r="J586">
        <v>20</v>
      </c>
      <c r="K586" t="s">
        <v>33</v>
      </c>
      <c r="L586">
        <v>5240020</v>
      </c>
      <c r="M586" t="s">
        <v>34</v>
      </c>
      <c r="N586">
        <v>3600007</v>
      </c>
      <c r="O586" t="s">
        <v>35</v>
      </c>
      <c r="P586">
        <v>13880</v>
      </c>
      <c r="Q586" t="s">
        <v>82</v>
      </c>
      <c r="R586" t="s">
        <v>37</v>
      </c>
      <c r="S586" t="s">
        <v>38</v>
      </c>
      <c r="T586">
        <v>5240001057</v>
      </c>
      <c r="U586" t="s">
        <v>85</v>
      </c>
      <c r="V586">
        <v>524</v>
      </c>
      <c r="W586" t="s">
        <v>524</v>
      </c>
      <c r="X586">
        <v>676</v>
      </c>
      <c r="Y586" t="s">
        <v>42</v>
      </c>
      <c r="Z586">
        <v>8375.5</v>
      </c>
      <c r="AA586">
        <v>117.3</v>
      </c>
      <c r="AB586">
        <v>110.19</v>
      </c>
      <c r="AC586">
        <v>8375.5</v>
      </c>
    </row>
    <row r="587" spans="1:29">
      <c r="A587">
        <v>10002386</v>
      </c>
      <c r="B587" t="s">
        <v>603</v>
      </c>
      <c r="C587">
        <v>201106</v>
      </c>
      <c r="D587">
        <v>4010</v>
      </c>
      <c r="E587" t="s">
        <v>81</v>
      </c>
      <c r="F587">
        <v>52400</v>
      </c>
      <c r="G587" t="s">
        <v>66</v>
      </c>
      <c r="H587">
        <v>9</v>
      </c>
      <c r="I587" t="s">
        <v>51</v>
      </c>
      <c r="J587">
        <v>54</v>
      </c>
      <c r="K587" t="s">
        <v>52</v>
      </c>
      <c r="L587">
        <v>5249054</v>
      </c>
      <c r="M587" t="s">
        <v>53</v>
      </c>
      <c r="N587">
        <v>3600007</v>
      </c>
      <c r="O587" t="s">
        <v>35</v>
      </c>
      <c r="P587">
        <v>13880</v>
      </c>
      <c r="Q587" t="s">
        <v>82</v>
      </c>
      <c r="R587" t="s">
        <v>37</v>
      </c>
      <c r="S587" t="s">
        <v>38</v>
      </c>
      <c r="T587">
        <v>5240001296</v>
      </c>
      <c r="U587" t="s">
        <v>74</v>
      </c>
      <c r="V587">
        <v>524</v>
      </c>
      <c r="W587" t="s">
        <v>604</v>
      </c>
      <c r="Y587" t="s">
        <v>42</v>
      </c>
      <c r="Z587">
        <v>3810.02</v>
      </c>
      <c r="AA587">
        <v>52.99</v>
      </c>
      <c r="AB587">
        <v>50.08</v>
      </c>
      <c r="AC587">
        <v>3810.02</v>
      </c>
    </row>
    <row r="588" spans="1:29">
      <c r="A588">
        <v>10002386</v>
      </c>
      <c r="B588" t="s">
        <v>603</v>
      </c>
      <c r="C588">
        <v>201106</v>
      </c>
      <c r="D588">
        <v>4010</v>
      </c>
      <c r="E588" t="s">
        <v>81</v>
      </c>
      <c r="F588">
        <v>52400</v>
      </c>
      <c r="G588" t="s">
        <v>66</v>
      </c>
      <c r="H588">
        <v>9</v>
      </c>
      <c r="I588" t="s">
        <v>51</v>
      </c>
      <c r="J588">
        <v>56</v>
      </c>
      <c r="K588" t="s">
        <v>60</v>
      </c>
      <c r="L588">
        <v>5249054</v>
      </c>
      <c r="M588" t="s">
        <v>53</v>
      </c>
      <c r="N588">
        <v>3600007</v>
      </c>
      <c r="O588" t="s">
        <v>35</v>
      </c>
      <c r="P588">
        <v>13880</v>
      </c>
      <c r="Q588" t="s">
        <v>82</v>
      </c>
      <c r="R588" t="s">
        <v>37</v>
      </c>
      <c r="S588" t="s">
        <v>38</v>
      </c>
      <c r="T588">
        <v>5240001296</v>
      </c>
      <c r="U588" t="s">
        <v>74</v>
      </c>
      <c r="V588">
        <v>524</v>
      </c>
      <c r="W588" t="s">
        <v>604</v>
      </c>
      <c r="Y588" t="s">
        <v>42</v>
      </c>
      <c r="Z588">
        <v>200.53</v>
      </c>
      <c r="AA588">
        <v>2.79</v>
      </c>
      <c r="AB588">
        <v>2.64</v>
      </c>
      <c r="AC588">
        <v>200.53</v>
      </c>
    </row>
    <row r="589" spans="1:29">
      <c r="A589">
        <v>10002386</v>
      </c>
      <c r="B589" t="s">
        <v>603</v>
      </c>
      <c r="C589">
        <v>201106</v>
      </c>
      <c r="D589">
        <v>4011</v>
      </c>
      <c r="E589" t="s">
        <v>65</v>
      </c>
      <c r="F589">
        <v>52400</v>
      </c>
      <c r="G589" t="s">
        <v>66</v>
      </c>
      <c r="H589">
        <v>10</v>
      </c>
      <c r="I589" t="s">
        <v>115</v>
      </c>
      <c r="J589">
        <v>52</v>
      </c>
      <c r="K589" t="s">
        <v>116</v>
      </c>
      <c r="L589">
        <v>5249056</v>
      </c>
      <c r="M589" t="s">
        <v>702</v>
      </c>
      <c r="N589">
        <v>3600007</v>
      </c>
      <c r="O589" t="s">
        <v>35</v>
      </c>
      <c r="P589">
        <v>13881</v>
      </c>
      <c r="Q589" t="s">
        <v>36</v>
      </c>
      <c r="R589" t="s">
        <v>37</v>
      </c>
      <c r="S589" t="s">
        <v>38</v>
      </c>
      <c r="T589">
        <v>5240001057</v>
      </c>
      <c r="U589" t="s">
        <v>85</v>
      </c>
      <c r="V589">
        <v>524</v>
      </c>
      <c r="W589" t="s">
        <v>604</v>
      </c>
      <c r="Y589" t="s">
        <v>42</v>
      </c>
      <c r="Z589">
        <v>1775.1</v>
      </c>
      <c r="AA589">
        <v>24.69</v>
      </c>
      <c r="AB589">
        <v>23.33</v>
      </c>
      <c r="AC589">
        <v>1775.1</v>
      </c>
    </row>
    <row r="590" spans="1:29">
      <c r="A590">
        <v>30000152</v>
      </c>
      <c r="B590" t="s">
        <v>367</v>
      </c>
      <c r="C590">
        <v>201106</v>
      </c>
      <c r="D590">
        <v>6300</v>
      </c>
      <c r="E590" t="s">
        <v>76</v>
      </c>
      <c r="F590">
        <v>52420</v>
      </c>
      <c r="G590" t="s">
        <v>50</v>
      </c>
      <c r="H590">
        <v>9</v>
      </c>
      <c r="I590" t="s">
        <v>51</v>
      </c>
      <c r="J590">
        <v>54</v>
      </c>
      <c r="K590" t="s">
        <v>52</v>
      </c>
      <c r="L590">
        <v>5249054</v>
      </c>
      <c r="M590" t="s">
        <v>53</v>
      </c>
      <c r="N590">
        <v>3600007</v>
      </c>
      <c r="O590" t="s">
        <v>35</v>
      </c>
      <c r="P590">
        <v>13883</v>
      </c>
      <c r="Q590" t="s">
        <v>54</v>
      </c>
      <c r="V590">
        <v>524</v>
      </c>
      <c r="W590" t="s">
        <v>703</v>
      </c>
      <c r="X590" t="s">
        <v>704</v>
      </c>
      <c r="Y590" t="s">
        <v>42</v>
      </c>
      <c r="Z590">
        <v>67.92</v>
      </c>
      <c r="AA590">
        <v>0.95</v>
      </c>
      <c r="AB590">
        <v>0.89</v>
      </c>
      <c r="AC590">
        <v>67.92</v>
      </c>
    </row>
    <row r="591" spans="1:29">
      <c r="A591">
        <v>30000152</v>
      </c>
      <c r="B591" t="s">
        <v>367</v>
      </c>
      <c r="C591">
        <v>201106</v>
      </c>
      <c r="D591">
        <v>6300</v>
      </c>
      <c r="E591" t="s">
        <v>76</v>
      </c>
      <c r="F591">
        <v>52420</v>
      </c>
      <c r="G591" t="s">
        <v>50</v>
      </c>
      <c r="H591">
        <v>9</v>
      </c>
      <c r="I591" t="s">
        <v>51</v>
      </c>
      <c r="J591">
        <v>56</v>
      </c>
      <c r="K591" t="s">
        <v>60</v>
      </c>
      <c r="L591">
        <v>5249054</v>
      </c>
      <c r="M591" t="s">
        <v>53</v>
      </c>
      <c r="N591">
        <v>3600007</v>
      </c>
      <c r="O591" t="s">
        <v>35</v>
      </c>
      <c r="P591">
        <v>13883</v>
      </c>
      <c r="Q591" t="s">
        <v>54</v>
      </c>
      <c r="V591">
        <v>524</v>
      </c>
      <c r="W591" t="s">
        <v>703</v>
      </c>
      <c r="X591" t="s">
        <v>704</v>
      </c>
      <c r="Y591" t="s">
        <v>42</v>
      </c>
      <c r="Z591">
        <v>3.58</v>
      </c>
      <c r="AA591">
        <v>0.05</v>
      </c>
      <c r="AB591">
        <v>0.05</v>
      </c>
      <c r="AC591">
        <v>3.58</v>
      </c>
    </row>
    <row r="592" spans="1:29">
      <c r="A592">
        <v>30000488</v>
      </c>
      <c r="B592" t="s">
        <v>530</v>
      </c>
      <c r="C592">
        <v>201109</v>
      </c>
      <c r="D592">
        <v>5201</v>
      </c>
      <c r="E592" t="s">
        <v>95</v>
      </c>
      <c r="F592">
        <v>52420</v>
      </c>
      <c r="G592" t="s">
        <v>50</v>
      </c>
      <c r="H592">
        <v>5</v>
      </c>
      <c r="I592" t="s">
        <v>32</v>
      </c>
      <c r="J592">
        <v>20</v>
      </c>
      <c r="K592" t="s">
        <v>33</v>
      </c>
      <c r="L592">
        <v>5240020</v>
      </c>
      <c r="M592" t="s">
        <v>34</v>
      </c>
      <c r="N592">
        <v>3600007</v>
      </c>
      <c r="O592" t="s">
        <v>35</v>
      </c>
      <c r="P592">
        <v>14575</v>
      </c>
      <c r="Q592" t="s">
        <v>223</v>
      </c>
      <c r="R592">
        <v>2004</v>
      </c>
      <c r="S592" t="s">
        <v>45</v>
      </c>
      <c r="T592">
        <v>297</v>
      </c>
      <c r="U592" t="s">
        <v>452</v>
      </c>
      <c r="V592">
        <v>524</v>
      </c>
      <c r="W592" t="s">
        <v>644</v>
      </c>
      <c r="X592" t="s">
        <v>645</v>
      </c>
      <c r="Y592" t="s">
        <v>42</v>
      </c>
      <c r="Z592">
        <v>700</v>
      </c>
      <c r="AA592">
        <v>9.52</v>
      </c>
      <c r="AB592">
        <v>9.2200000000000006</v>
      </c>
      <c r="AC592">
        <v>700</v>
      </c>
    </row>
    <row r="593" spans="1:29">
      <c r="A593">
        <v>30000488</v>
      </c>
      <c r="B593" t="s">
        <v>664</v>
      </c>
      <c r="C593">
        <v>201109</v>
      </c>
      <c r="D593">
        <v>7400</v>
      </c>
      <c r="E593" t="s">
        <v>259</v>
      </c>
      <c r="F593">
        <v>52420</v>
      </c>
      <c r="G593" t="s">
        <v>50</v>
      </c>
      <c r="H593">
        <v>9</v>
      </c>
      <c r="I593" t="s">
        <v>51</v>
      </c>
      <c r="J593">
        <v>59</v>
      </c>
      <c r="K593" t="s">
        <v>91</v>
      </c>
      <c r="L593">
        <v>5249059</v>
      </c>
      <c r="M593" t="s">
        <v>91</v>
      </c>
      <c r="N593">
        <v>3600007</v>
      </c>
      <c r="O593" t="s">
        <v>35</v>
      </c>
      <c r="P593">
        <v>13883</v>
      </c>
      <c r="Q593" t="s">
        <v>54</v>
      </c>
      <c r="R593" t="s">
        <v>260</v>
      </c>
      <c r="S593" t="s">
        <v>261</v>
      </c>
      <c r="T593">
        <v>52408</v>
      </c>
      <c r="U593" t="s">
        <v>431</v>
      </c>
      <c r="V593">
        <v>524</v>
      </c>
      <c r="W593" t="s">
        <v>614</v>
      </c>
      <c r="X593" t="s">
        <v>705</v>
      </c>
      <c r="Y593" t="s">
        <v>42</v>
      </c>
      <c r="Z593">
        <v>100</v>
      </c>
      <c r="AA593">
        <v>1.36</v>
      </c>
      <c r="AB593">
        <v>1.32</v>
      </c>
      <c r="AC593">
        <v>100</v>
      </c>
    </row>
    <row r="594" spans="1:29">
      <c r="A594">
        <v>30000998</v>
      </c>
      <c r="B594" t="s">
        <v>496</v>
      </c>
      <c r="C594">
        <v>201112</v>
      </c>
      <c r="D594">
        <v>4011</v>
      </c>
      <c r="E594" t="s">
        <v>65</v>
      </c>
      <c r="F594">
        <v>52420</v>
      </c>
      <c r="G594" t="s">
        <v>50</v>
      </c>
      <c r="H594">
        <v>10</v>
      </c>
      <c r="I594" t="s">
        <v>115</v>
      </c>
      <c r="J594">
        <v>52</v>
      </c>
      <c r="K594" t="s">
        <v>116</v>
      </c>
      <c r="L594">
        <v>5249052</v>
      </c>
      <c r="M594" t="s">
        <v>116</v>
      </c>
      <c r="N594">
        <v>3600007</v>
      </c>
      <c r="O594" t="s">
        <v>35</v>
      </c>
      <c r="P594">
        <v>13881</v>
      </c>
      <c r="Q594" t="s">
        <v>36</v>
      </c>
      <c r="R594" t="s">
        <v>37</v>
      </c>
      <c r="S594" t="s">
        <v>38</v>
      </c>
      <c r="T594">
        <v>5240001182</v>
      </c>
      <c r="U594" t="s">
        <v>117</v>
      </c>
      <c r="V594">
        <v>524</v>
      </c>
      <c r="W594" t="s">
        <v>656</v>
      </c>
      <c r="X594" t="s">
        <v>657</v>
      </c>
      <c r="Y594" t="s">
        <v>42</v>
      </c>
      <c r="Z594">
        <v>2471</v>
      </c>
      <c r="AA594">
        <v>30.02</v>
      </c>
      <c r="AB594">
        <v>30.07</v>
      </c>
      <c r="AC594">
        <v>2471</v>
      </c>
    </row>
    <row r="595" spans="1:29">
      <c r="A595">
        <v>30000208</v>
      </c>
      <c r="B595" t="s">
        <v>482</v>
      </c>
      <c r="C595">
        <v>201107</v>
      </c>
      <c r="D595">
        <v>4010</v>
      </c>
      <c r="E595" t="s">
        <v>81</v>
      </c>
      <c r="F595">
        <v>52400</v>
      </c>
      <c r="G595" t="s">
        <v>66</v>
      </c>
      <c r="H595">
        <v>5</v>
      </c>
      <c r="I595" t="s">
        <v>32</v>
      </c>
      <c r="J595">
        <v>20</v>
      </c>
      <c r="K595" t="s">
        <v>33</v>
      </c>
      <c r="L595">
        <v>5240020</v>
      </c>
      <c r="M595" t="s">
        <v>34</v>
      </c>
      <c r="N595">
        <v>3600007</v>
      </c>
      <c r="O595" t="s">
        <v>35</v>
      </c>
      <c r="P595">
        <v>13880</v>
      </c>
      <c r="Q595" t="s">
        <v>82</v>
      </c>
      <c r="R595" t="s">
        <v>37</v>
      </c>
      <c r="S595" t="s">
        <v>38</v>
      </c>
      <c r="T595">
        <v>5240001030</v>
      </c>
      <c r="U595" t="s">
        <v>69</v>
      </c>
      <c r="V595">
        <v>524</v>
      </c>
      <c r="W595" t="s">
        <v>483</v>
      </c>
      <c r="X595">
        <v>856</v>
      </c>
      <c r="Y595" t="s">
        <v>42</v>
      </c>
      <c r="Z595">
        <v>28971</v>
      </c>
      <c r="AA595">
        <v>407.18</v>
      </c>
      <c r="AB595">
        <v>381.85</v>
      </c>
      <c r="AC595">
        <v>28971</v>
      </c>
    </row>
    <row r="596" spans="1:29">
      <c r="A596">
        <v>30000151</v>
      </c>
      <c r="B596" t="s">
        <v>367</v>
      </c>
      <c r="C596">
        <v>201106</v>
      </c>
      <c r="D596">
        <v>4011</v>
      </c>
      <c r="E596" t="s">
        <v>65</v>
      </c>
      <c r="F596">
        <v>52400</v>
      </c>
      <c r="G596" t="s">
        <v>66</v>
      </c>
      <c r="H596">
        <v>5</v>
      </c>
      <c r="I596" t="s">
        <v>32</v>
      </c>
      <c r="J596">
        <v>20</v>
      </c>
      <c r="K596" t="s">
        <v>33</v>
      </c>
      <c r="L596">
        <v>5240020</v>
      </c>
      <c r="M596" t="s">
        <v>34</v>
      </c>
      <c r="N596">
        <v>3600007</v>
      </c>
      <c r="O596" t="s">
        <v>35</v>
      </c>
      <c r="P596">
        <v>13880</v>
      </c>
      <c r="Q596" t="s">
        <v>82</v>
      </c>
      <c r="R596" t="s">
        <v>37</v>
      </c>
      <c r="S596" t="s">
        <v>38</v>
      </c>
      <c r="T596">
        <v>5240001299</v>
      </c>
      <c r="U596" t="s">
        <v>92</v>
      </c>
      <c r="V596">
        <v>524</v>
      </c>
      <c r="W596" t="s">
        <v>524</v>
      </c>
      <c r="X596">
        <v>676</v>
      </c>
      <c r="Y596" t="s">
        <v>42</v>
      </c>
      <c r="Z596">
        <v>3411</v>
      </c>
      <c r="AA596">
        <v>47.77</v>
      </c>
      <c r="AB596">
        <v>44.88</v>
      </c>
      <c r="AC596">
        <v>3411</v>
      </c>
    </row>
    <row r="597" spans="1:29">
      <c r="A597">
        <v>30000402</v>
      </c>
      <c r="B597" t="s">
        <v>585</v>
      </c>
      <c r="C597">
        <v>201108</v>
      </c>
      <c r="D597">
        <v>5201</v>
      </c>
      <c r="E597" t="s">
        <v>95</v>
      </c>
      <c r="F597">
        <v>52420</v>
      </c>
      <c r="G597" t="s">
        <v>50</v>
      </c>
      <c r="H597">
        <v>5</v>
      </c>
      <c r="I597" t="s">
        <v>32</v>
      </c>
      <c r="J597">
        <v>20</v>
      </c>
      <c r="K597" t="s">
        <v>33</v>
      </c>
      <c r="L597">
        <v>5240020</v>
      </c>
      <c r="M597" t="s">
        <v>34</v>
      </c>
      <c r="N597">
        <v>3600007</v>
      </c>
      <c r="O597" t="s">
        <v>35</v>
      </c>
      <c r="P597">
        <v>14574</v>
      </c>
      <c r="Q597" t="s">
        <v>140</v>
      </c>
      <c r="R597">
        <v>2004</v>
      </c>
      <c r="S597" t="s">
        <v>45</v>
      </c>
      <c r="T597">
        <v>298</v>
      </c>
      <c r="U597" t="s">
        <v>371</v>
      </c>
      <c r="V597">
        <v>524</v>
      </c>
      <c r="W597" t="s">
        <v>586</v>
      </c>
      <c r="X597" t="s">
        <v>587</v>
      </c>
      <c r="Y597" t="s">
        <v>42</v>
      </c>
      <c r="Z597">
        <v>3000</v>
      </c>
      <c r="AA597">
        <v>41.72</v>
      </c>
      <c r="AB597">
        <v>39.68</v>
      </c>
      <c r="AC597">
        <v>3000</v>
      </c>
    </row>
    <row r="598" spans="1:29">
      <c r="A598">
        <v>30000386</v>
      </c>
      <c r="B598" t="s">
        <v>597</v>
      </c>
      <c r="C598">
        <v>201108</v>
      </c>
      <c r="D598">
        <v>5511</v>
      </c>
      <c r="E598" t="s">
        <v>230</v>
      </c>
      <c r="F598">
        <v>52417</v>
      </c>
      <c r="G598" t="s">
        <v>193</v>
      </c>
      <c r="H598">
        <v>5</v>
      </c>
      <c r="I598" t="s">
        <v>32</v>
      </c>
      <c r="J598">
        <v>20</v>
      </c>
      <c r="K598" t="s">
        <v>33</v>
      </c>
      <c r="L598">
        <v>5240020</v>
      </c>
      <c r="M598" t="s">
        <v>34</v>
      </c>
      <c r="N598">
        <v>3600007</v>
      </c>
      <c r="O598" t="s">
        <v>35</v>
      </c>
      <c r="P598">
        <v>13882</v>
      </c>
      <c r="Q598" t="s">
        <v>126</v>
      </c>
      <c r="V598">
        <v>524</v>
      </c>
      <c r="W598" t="s">
        <v>706</v>
      </c>
      <c r="X598" t="s">
        <v>707</v>
      </c>
      <c r="Y598" t="s">
        <v>42</v>
      </c>
      <c r="Z598">
        <v>900</v>
      </c>
      <c r="AA598">
        <v>12.52</v>
      </c>
      <c r="AB598">
        <v>11.91</v>
      </c>
      <c r="AC598">
        <v>900</v>
      </c>
    </row>
    <row r="599" spans="1:29">
      <c r="A599">
        <v>30000401</v>
      </c>
      <c r="B599" s="1">
        <v>40763</v>
      </c>
      <c r="C599">
        <v>201108</v>
      </c>
      <c r="D599">
        <v>4011</v>
      </c>
      <c r="E599" t="s">
        <v>65</v>
      </c>
      <c r="F599">
        <v>52419</v>
      </c>
      <c r="G599" t="s">
        <v>31</v>
      </c>
      <c r="H599">
        <v>5</v>
      </c>
      <c r="I599" t="s">
        <v>32</v>
      </c>
      <c r="J599">
        <v>20</v>
      </c>
      <c r="K599" t="s">
        <v>33</v>
      </c>
      <c r="L599">
        <v>5240020</v>
      </c>
      <c r="M599" t="s">
        <v>34</v>
      </c>
      <c r="N599">
        <v>3600007</v>
      </c>
      <c r="O599" t="s">
        <v>35</v>
      </c>
      <c r="P599">
        <v>13881</v>
      </c>
      <c r="Q599" t="s">
        <v>36</v>
      </c>
      <c r="R599" t="s">
        <v>37</v>
      </c>
      <c r="S599" t="s">
        <v>38</v>
      </c>
      <c r="T599">
        <v>5240001154</v>
      </c>
      <c r="U599" t="s">
        <v>39</v>
      </c>
      <c r="V599">
        <v>524</v>
      </c>
      <c r="W599" t="s">
        <v>708</v>
      </c>
      <c r="X599" t="s">
        <v>601</v>
      </c>
      <c r="Y599" t="s">
        <v>42</v>
      </c>
      <c r="Z599">
        <v>12758</v>
      </c>
      <c r="AA599">
        <v>180.96</v>
      </c>
      <c r="AB599">
        <v>166.14</v>
      </c>
      <c r="AC599">
        <v>12758</v>
      </c>
    </row>
    <row r="600" spans="1:29">
      <c r="A600">
        <v>10002386</v>
      </c>
      <c r="B600" t="s">
        <v>603</v>
      </c>
      <c r="C600">
        <v>201106</v>
      </c>
      <c r="D600">
        <v>4010</v>
      </c>
      <c r="E600" t="s">
        <v>81</v>
      </c>
      <c r="F600">
        <v>52400</v>
      </c>
      <c r="G600" t="s">
        <v>66</v>
      </c>
      <c r="H600">
        <v>10</v>
      </c>
      <c r="I600" t="s">
        <v>115</v>
      </c>
      <c r="J600">
        <v>52</v>
      </c>
      <c r="K600" t="s">
        <v>116</v>
      </c>
      <c r="L600">
        <v>5249056</v>
      </c>
      <c r="M600" t="s">
        <v>702</v>
      </c>
      <c r="N600">
        <v>3600007</v>
      </c>
      <c r="O600" t="s">
        <v>35</v>
      </c>
      <c r="P600">
        <v>13880</v>
      </c>
      <c r="Q600" t="s">
        <v>82</v>
      </c>
      <c r="R600" t="s">
        <v>37</v>
      </c>
      <c r="S600" t="s">
        <v>38</v>
      </c>
      <c r="T600">
        <v>5240001057</v>
      </c>
      <c r="U600" t="s">
        <v>85</v>
      </c>
      <c r="V600">
        <v>524</v>
      </c>
      <c r="W600" t="s">
        <v>604</v>
      </c>
      <c r="Y600" t="s">
        <v>42</v>
      </c>
      <c r="Z600">
        <v>8375.5</v>
      </c>
      <c r="AA600">
        <v>116.49</v>
      </c>
      <c r="AB600">
        <v>110.08</v>
      </c>
      <c r="AC600">
        <v>8375.5</v>
      </c>
    </row>
    <row r="601" spans="1:29">
      <c r="A601">
        <v>10002386</v>
      </c>
      <c r="B601" t="s">
        <v>603</v>
      </c>
      <c r="C601">
        <v>201106</v>
      </c>
      <c r="D601">
        <v>4011</v>
      </c>
      <c r="E601" t="s">
        <v>65</v>
      </c>
      <c r="F601">
        <v>52400</v>
      </c>
      <c r="G601" t="s">
        <v>66</v>
      </c>
      <c r="H601">
        <v>9</v>
      </c>
      <c r="I601" t="s">
        <v>51</v>
      </c>
      <c r="J601">
        <v>54</v>
      </c>
      <c r="K601" t="s">
        <v>52</v>
      </c>
      <c r="L601">
        <v>5249054</v>
      </c>
      <c r="M601" t="s">
        <v>53</v>
      </c>
      <c r="N601">
        <v>3600007</v>
      </c>
      <c r="O601" t="s">
        <v>35</v>
      </c>
      <c r="P601">
        <v>13881</v>
      </c>
      <c r="Q601" t="s">
        <v>36</v>
      </c>
      <c r="R601" t="s">
        <v>37</v>
      </c>
      <c r="S601" t="s">
        <v>38</v>
      </c>
      <c r="T601">
        <v>5240001030</v>
      </c>
      <c r="U601" t="s">
        <v>69</v>
      </c>
      <c r="V601">
        <v>524</v>
      </c>
      <c r="W601" t="s">
        <v>604</v>
      </c>
      <c r="Y601" t="s">
        <v>42</v>
      </c>
      <c r="Z601">
        <v>9019.49</v>
      </c>
      <c r="AA601">
        <v>125.45</v>
      </c>
      <c r="AB601">
        <v>118.55</v>
      </c>
      <c r="AC601">
        <v>9019.49</v>
      </c>
    </row>
    <row r="602" spans="1:29">
      <c r="A602">
        <v>10002386</v>
      </c>
      <c r="B602" t="s">
        <v>603</v>
      </c>
      <c r="C602">
        <v>201106</v>
      </c>
      <c r="D602">
        <v>4011</v>
      </c>
      <c r="E602" t="s">
        <v>65</v>
      </c>
      <c r="F602">
        <v>52400</v>
      </c>
      <c r="G602" t="s">
        <v>66</v>
      </c>
      <c r="H602">
        <v>9</v>
      </c>
      <c r="I602" t="s">
        <v>51</v>
      </c>
      <c r="J602">
        <v>56</v>
      </c>
      <c r="K602" t="s">
        <v>60</v>
      </c>
      <c r="L602">
        <v>5249054</v>
      </c>
      <c r="M602" t="s">
        <v>53</v>
      </c>
      <c r="N602">
        <v>3600007</v>
      </c>
      <c r="O602" t="s">
        <v>35</v>
      </c>
      <c r="P602">
        <v>13881</v>
      </c>
      <c r="Q602" t="s">
        <v>36</v>
      </c>
      <c r="R602" t="s">
        <v>37</v>
      </c>
      <c r="S602" t="s">
        <v>38</v>
      </c>
      <c r="T602">
        <v>5240001030</v>
      </c>
      <c r="U602" t="s">
        <v>69</v>
      </c>
      <c r="V602">
        <v>524</v>
      </c>
      <c r="W602" t="s">
        <v>604</v>
      </c>
      <c r="Y602" t="s">
        <v>42</v>
      </c>
      <c r="Z602">
        <v>474.71</v>
      </c>
      <c r="AA602">
        <v>6.6</v>
      </c>
      <c r="AB602">
        <v>6.24</v>
      </c>
      <c r="AC602">
        <v>474.71</v>
      </c>
    </row>
    <row r="603" spans="1:29">
      <c r="A603">
        <v>30000621</v>
      </c>
      <c r="B603" t="s">
        <v>402</v>
      </c>
      <c r="C603">
        <v>201110</v>
      </c>
      <c r="D603">
        <v>5201</v>
      </c>
      <c r="E603" t="s">
        <v>95</v>
      </c>
      <c r="F603">
        <v>52420</v>
      </c>
      <c r="G603" t="s">
        <v>50</v>
      </c>
      <c r="H603">
        <v>5</v>
      </c>
      <c r="I603" t="s">
        <v>32</v>
      </c>
      <c r="J603">
        <v>20</v>
      </c>
      <c r="K603" t="s">
        <v>33</v>
      </c>
      <c r="L603">
        <v>5240020</v>
      </c>
      <c r="M603" t="s">
        <v>34</v>
      </c>
      <c r="N603">
        <v>3600007</v>
      </c>
      <c r="O603" t="s">
        <v>35</v>
      </c>
      <c r="P603">
        <v>14573</v>
      </c>
      <c r="Q603" t="s">
        <v>96</v>
      </c>
      <c r="R603">
        <v>2004</v>
      </c>
      <c r="S603" t="s">
        <v>45</v>
      </c>
      <c r="T603">
        <v>298</v>
      </c>
      <c r="U603" t="s">
        <v>371</v>
      </c>
      <c r="V603">
        <v>524</v>
      </c>
      <c r="W603" t="s">
        <v>667</v>
      </c>
      <c r="X603" t="s">
        <v>668</v>
      </c>
      <c r="Y603" t="s">
        <v>42</v>
      </c>
      <c r="Z603">
        <v>1585</v>
      </c>
      <c r="AA603">
        <v>20.32</v>
      </c>
      <c r="AB603">
        <v>20.55</v>
      </c>
      <c r="AC603">
        <v>1585</v>
      </c>
    </row>
    <row r="604" spans="1:29">
      <c r="A604">
        <v>30000151</v>
      </c>
      <c r="B604" t="s">
        <v>367</v>
      </c>
      <c r="C604">
        <v>201106</v>
      </c>
      <c r="D604">
        <v>4011</v>
      </c>
      <c r="E604" t="s">
        <v>65</v>
      </c>
      <c r="F604">
        <v>52400</v>
      </c>
      <c r="G604" t="s">
        <v>66</v>
      </c>
      <c r="H604">
        <v>5</v>
      </c>
      <c r="I604" t="s">
        <v>32</v>
      </c>
      <c r="J604">
        <v>20</v>
      </c>
      <c r="K604" t="s">
        <v>33</v>
      </c>
      <c r="L604">
        <v>5240020</v>
      </c>
      <c r="M604" t="s">
        <v>34</v>
      </c>
      <c r="N604">
        <v>3600007</v>
      </c>
      <c r="O604" t="s">
        <v>35</v>
      </c>
      <c r="P604">
        <v>13880</v>
      </c>
      <c r="Q604" t="s">
        <v>82</v>
      </c>
      <c r="R604" t="s">
        <v>37</v>
      </c>
      <c r="S604" t="s">
        <v>38</v>
      </c>
      <c r="T604">
        <v>5240001057</v>
      </c>
      <c r="U604" t="s">
        <v>85</v>
      </c>
      <c r="V604">
        <v>524</v>
      </c>
      <c r="W604" t="s">
        <v>524</v>
      </c>
      <c r="X604">
        <v>676</v>
      </c>
      <c r="Y604" t="s">
        <v>42</v>
      </c>
      <c r="Z604">
        <v>1775.1</v>
      </c>
      <c r="AA604">
        <v>24.86</v>
      </c>
      <c r="AB604">
        <v>23.35</v>
      </c>
      <c r="AC604">
        <v>1775.1</v>
      </c>
    </row>
    <row r="605" spans="1:29">
      <c r="A605">
        <v>30000948</v>
      </c>
      <c r="B605" t="s">
        <v>370</v>
      </c>
      <c r="C605">
        <v>201112</v>
      </c>
      <c r="D605">
        <v>4210</v>
      </c>
      <c r="E605" t="s">
        <v>30</v>
      </c>
      <c r="F605">
        <v>52400</v>
      </c>
      <c r="G605" t="s">
        <v>66</v>
      </c>
      <c r="H605">
        <v>9</v>
      </c>
      <c r="I605" t="s">
        <v>51</v>
      </c>
      <c r="J605">
        <v>59</v>
      </c>
      <c r="K605" t="s">
        <v>91</v>
      </c>
      <c r="L605">
        <v>5249059</v>
      </c>
      <c r="M605" t="s">
        <v>91</v>
      </c>
      <c r="N605">
        <v>3600007</v>
      </c>
      <c r="O605" t="s">
        <v>35</v>
      </c>
      <c r="P605">
        <v>13881</v>
      </c>
      <c r="Q605" t="s">
        <v>36</v>
      </c>
      <c r="R605" t="s">
        <v>37</v>
      </c>
      <c r="S605" t="s">
        <v>38</v>
      </c>
      <c r="T605">
        <v>5240001299</v>
      </c>
      <c r="U605" t="s">
        <v>92</v>
      </c>
      <c r="V605">
        <v>524</v>
      </c>
      <c r="W605" t="s">
        <v>660</v>
      </c>
      <c r="X605">
        <v>1543</v>
      </c>
      <c r="Y605" t="s">
        <v>42</v>
      </c>
      <c r="Z605">
        <v>4076.25</v>
      </c>
      <c r="AA605">
        <v>49.53</v>
      </c>
      <c r="AB605">
        <v>49.62</v>
      </c>
      <c r="AC605">
        <v>4076.25</v>
      </c>
    </row>
    <row r="606" spans="1:29">
      <c r="A606">
        <v>30000621</v>
      </c>
      <c r="B606" t="s">
        <v>670</v>
      </c>
      <c r="C606">
        <v>201110</v>
      </c>
      <c r="D606">
        <v>4011</v>
      </c>
      <c r="E606" t="s">
        <v>65</v>
      </c>
      <c r="F606">
        <v>52420</v>
      </c>
      <c r="G606" t="s">
        <v>50</v>
      </c>
      <c r="H606">
        <v>10</v>
      </c>
      <c r="I606" t="s">
        <v>115</v>
      </c>
      <c r="J606">
        <v>52</v>
      </c>
      <c r="K606" t="s">
        <v>116</v>
      </c>
      <c r="L606">
        <v>5249052</v>
      </c>
      <c r="M606" t="s">
        <v>116</v>
      </c>
      <c r="N606">
        <v>3600007</v>
      </c>
      <c r="O606" t="s">
        <v>35</v>
      </c>
      <c r="P606">
        <v>13881</v>
      </c>
      <c r="Q606" t="s">
        <v>36</v>
      </c>
      <c r="R606" t="s">
        <v>37</v>
      </c>
      <c r="S606" t="s">
        <v>38</v>
      </c>
      <c r="T606">
        <v>5240001182</v>
      </c>
      <c r="U606" t="s">
        <v>117</v>
      </c>
      <c r="V606">
        <v>524</v>
      </c>
      <c r="W606" t="s">
        <v>709</v>
      </c>
      <c r="X606" t="s">
        <v>710</v>
      </c>
      <c r="Y606" t="s">
        <v>42</v>
      </c>
      <c r="Z606">
        <v>2471</v>
      </c>
      <c r="AA606">
        <v>31.68</v>
      </c>
      <c r="AB606">
        <v>32.03</v>
      </c>
      <c r="AC606">
        <v>2471</v>
      </c>
    </row>
    <row r="607" spans="1:29">
      <c r="A607">
        <v>30000208</v>
      </c>
      <c r="B607" t="s">
        <v>482</v>
      </c>
      <c r="C607">
        <v>201107</v>
      </c>
      <c r="D607">
        <v>4011</v>
      </c>
      <c r="E607" t="s">
        <v>65</v>
      </c>
      <c r="F607">
        <v>52400</v>
      </c>
      <c r="G607" t="s">
        <v>66</v>
      </c>
      <c r="H607">
        <v>5</v>
      </c>
      <c r="I607" t="s">
        <v>32</v>
      </c>
      <c r="J607">
        <v>20</v>
      </c>
      <c r="K607" t="s">
        <v>33</v>
      </c>
      <c r="L607">
        <v>5240020</v>
      </c>
      <c r="M607" t="s">
        <v>34</v>
      </c>
      <c r="N607">
        <v>3600007</v>
      </c>
      <c r="O607" t="s">
        <v>35</v>
      </c>
      <c r="P607">
        <v>13880</v>
      </c>
      <c r="Q607" t="s">
        <v>82</v>
      </c>
      <c r="R607" t="s">
        <v>37</v>
      </c>
      <c r="S607" t="s">
        <v>38</v>
      </c>
      <c r="T607">
        <v>5240001299</v>
      </c>
      <c r="U607" t="s">
        <v>92</v>
      </c>
      <c r="V607">
        <v>524</v>
      </c>
      <c r="W607" t="s">
        <v>483</v>
      </c>
      <c r="X607">
        <v>856</v>
      </c>
      <c r="Y607" t="s">
        <v>42</v>
      </c>
      <c r="Z607">
        <v>3411</v>
      </c>
      <c r="AA607">
        <v>47.94</v>
      </c>
      <c r="AB607">
        <v>44.96</v>
      </c>
      <c r="AC607">
        <v>3411</v>
      </c>
    </row>
    <row r="608" spans="1:29">
      <c r="A608">
        <v>30000401</v>
      </c>
      <c r="B608" s="1">
        <v>40671</v>
      </c>
      <c r="C608">
        <v>201108</v>
      </c>
      <c r="D608">
        <v>4100</v>
      </c>
      <c r="E608" t="s">
        <v>125</v>
      </c>
      <c r="F608">
        <v>52419</v>
      </c>
      <c r="G608" t="s">
        <v>31</v>
      </c>
      <c r="H608">
        <v>9</v>
      </c>
      <c r="I608" t="s">
        <v>51</v>
      </c>
      <c r="J608">
        <v>54</v>
      </c>
      <c r="K608" t="s">
        <v>52</v>
      </c>
      <c r="L608">
        <v>5249054</v>
      </c>
      <c r="M608" t="s">
        <v>53</v>
      </c>
      <c r="N608">
        <v>3600007</v>
      </c>
      <c r="O608" t="s">
        <v>35</v>
      </c>
      <c r="P608">
        <v>13882</v>
      </c>
      <c r="Q608" t="s">
        <v>126</v>
      </c>
      <c r="R608" t="s">
        <v>37</v>
      </c>
      <c r="S608" t="s">
        <v>38</v>
      </c>
      <c r="T608">
        <v>5240001319</v>
      </c>
      <c r="U608" t="s">
        <v>711</v>
      </c>
      <c r="V608">
        <v>524</v>
      </c>
      <c r="W608" t="s">
        <v>712</v>
      </c>
      <c r="X608" t="s">
        <v>713</v>
      </c>
      <c r="Y608" t="s">
        <v>42</v>
      </c>
      <c r="Z608">
        <v>570</v>
      </c>
      <c r="AA608">
        <v>8.08</v>
      </c>
      <c r="AB608">
        <v>7.42</v>
      </c>
      <c r="AC608">
        <v>570</v>
      </c>
    </row>
    <row r="609" spans="1:29">
      <c r="A609">
        <v>30000401</v>
      </c>
      <c r="B609" s="1">
        <v>40671</v>
      </c>
      <c r="C609">
        <v>201108</v>
      </c>
      <c r="D609">
        <v>4100</v>
      </c>
      <c r="E609" t="s">
        <v>125</v>
      </c>
      <c r="F609">
        <v>52419</v>
      </c>
      <c r="G609" t="s">
        <v>31</v>
      </c>
      <c r="H609">
        <v>9</v>
      </c>
      <c r="I609" t="s">
        <v>51</v>
      </c>
      <c r="J609">
        <v>56</v>
      </c>
      <c r="K609" t="s">
        <v>60</v>
      </c>
      <c r="L609">
        <v>5249054</v>
      </c>
      <c r="M609" t="s">
        <v>53</v>
      </c>
      <c r="N609">
        <v>3600007</v>
      </c>
      <c r="O609" t="s">
        <v>35</v>
      </c>
      <c r="P609">
        <v>13882</v>
      </c>
      <c r="Q609" t="s">
        <v>126</v>
      </c>
      <c r="R609" t="s">
        <v>37</v>
      </c>
      <c r="S609" t="s">
        <v>38</v>
      </c>
      <c r="T609">
        <v>5240001319</v>
      </c>
      <c r="U609" t="s">
        <v>711</v>
      </c>
      <c r="V609">
        <v>524</v>
      </c>
      <c r="W609" t="s">
        <v>712</v>
      </c>
      <c r="X609" t="s">
        <v>713</v>
      </c>
      <c r="Y609" t="s">
        <v>42</v>
      </c>
      <c r="Z609">
        <v>30</v>
      </c>
      <c r="AA609">
        <v>0.43</v>
      </c>
      <c r="AB609">
        <v>0.39</v>
      </c>
      <c r="AC609">
        <v>30</v>
      </c>
    </row>
    <row r="610" spans="1:29">
      <c r="A610">
        <v>30000401</v>
      </c>
      <c r="B610" t="s">
        <v>406</v>
      </c>
      <c r="C610">
        <v>201108</v>
      </c>
      <c r="D610">
        <v>5201</v>
      </c>
      <c r="E610" t="s">
        <v>95</v>
      </c>
      <c r="F610">
        <v>52419</v>
      </c>
      <c r="G610" t="s">
        <v>31</v>
      </c>
      <c r="H610">
        <v>5</v>
      </c>
      <c r="I610" t="s">
        <v>32</v>
      </c>
      <c r="J610">
        <v>20</v>
      </c>
      <c r="K610" t="s">
        <v>33</v>
      </c>
      <c r="L610">
        <v>5240020</v>
      </c>
      <c r="M610" t="s">
        <v>34</v>
      </c>
      <c r="N610">
        <v>3600007</v>
      </c>
      <c r="O610" t="s">
        <v>35</v>
      </c>
      <c r="P610">
        <v>14577</v>
      </c>
      <c r="Q610" t="s">
        <v>159</v>
      </c>
      <c r="R610">
        <v>2004</v>
      </c>
      <c r="S610" t="s">
        <v>45</v>
      </c>
      <c r="T610">
        <v>283</v>
      </c>
      <c r="U610" t="s">
        <v>132</v>
      </c>
      <c r="V610">
        <v>524</v>
      </c>
      <c r="W610" t="s">
        <v>407</v>
      </c>
      <c r="X610" t="s">
        <v>687</v>
      </c>
      <c r="Y610" t="s">
        <v>42</v>
      </c>
      <c r="Z610">
        <v>620307</v>
      </c>
      <c r="AA610">
        <v>8627.36</v>
      </c>
      <c r="AB610">
        <v>8206.34</v>
      </c>
      <c r="AC610">
        <v>620307</v>
      </c>
    </row>
    <row r="611" spans="1:29">
      <c r="A611">
        <v>10002386</v>
      </c>
      <c r="B611" t="s">
        <v>603</v>
      </c>
      <c r="C611">
        <v>201106</v>
      </c>
      <c r="D611">
        <v>4011</v>
      </c>
      <c r="E611" t="s">
        <v>65</v>
      </c>
      <c r="F611">
        <v>52400</v>
      </c>
      <c r="G611" t="s">
        <v>66</v>
      </c>
      <c r="H611">
        <v>5</v>
      </c>
      <c r="I611" t="s">
        <v>32</v>
      </c>
      <c r="J611">
        <v>20</v>
      </c>
      <c r="K611" t="s">
        <v>33</v>
      </c>
      <c r="L611">
        <v>5240020</v>
      </c>
      <c r="M611" t="s">
        <v>34</v>
      </c>
      <c r="N611">
        <v>3600007</v>
      </c>
      <c r="O611" t="s">
        <v>35</v>
      </c>
      <c r="P611">
        <v>13881</v>
      </c>
      <c r="Q611" t="s">
        <v>36</v>
      </c>
      <c r="R611" t="s">
        <v>37</v>
      </c>
      <c r="S611" t="s">
        <v>38</v>
      </c>
      <c r="T611">
        <v>5240001216</v>
      </c>
      <c r="U611" t="s">
        <v>487</v>
      </c>
      <c r="V611">
        <v>524</v>
      </c>
      <c r="W611" t="s">
        <v>604</v>
      </c>
      <c r="Y611" t="s">
        <v>42</v>
      </c>
      <c r="Z611">
        <v>4292.3999999999996</v>
      </c>
      <c r="AA611">
        <v>59.7</v>
      </c>
      <c r="AB611">
        <v>56.42</v>
      </c>
      <c r="AC611">
        <v>4292.3999999999996</v>
      </c>
    </row>
    <row r="612" spans="1:29">
      <c r="A612">
        <v>40001018</v>
      </c>
      <c r="B612" t="s">
        <v>714</v>
      </c>
      <c r="C612">
        <v>201107</v>
      </c>
      <c r="D612">
        <v>6141</v>
      </c>
      <c r="E612" t="s">
        <v>715</v>
      </c>
      <c r="F612">
        <v>52400</v>
      </c>
      <c r="G612" t="s">
        <v>66</v>
      </c>
      <c r="H612">
        <v>9</v>
      </c>
      <c r="I612" t="s">
        <v>51</v>
      </c>
      <c r="J612">
        <v>59</v>
      </c>
      <c r="K612" t="s">
        <v>91</v>
      </c>
      <c r="L612">
        <v>5249059</v>
      </c>
      <c r="M612" t="s">
        <v>91</v>
      </c>
      <c r="N612">
        <v>3600007</v>
      </c>
      <c r="O612" t="s">
        <v>35</v>
      </c>
      <c r="P612">
        <v>13883</v>
      </c>
      <c r="Q612" t="s">
        <v>54</v>
      </c>
      <c r="V612">
        <v>524</v>
      </c>
      <c r="W612" t="s">
        <v>716</v>
      </c>
      <c r="Y612" t="s">
        <v>42</v>
      </c>
      <c r="Z612">
        <v>117403.61</v>
      </c>
      <c r="AA612">
        <v>1665.3</v>
      </c>
      <c r="AB612">
        <v>1525.58</v>
      </c>
      <c r="AC612">
        <v>117403.61</v>
      </c>
    </row>
    <row r="613" spans="1:29">
      <c r="A613">
        <v>30000748</v>
      </c>
      <c r="B613" t="s">
        <v>395</v>
      </c>
      <c r="C613">
        <v>201111</v>
      </c>
      <c r="D613">
        <v>5110</v>
      </c>
      <c r="E613" t="s">
        <v>175</v>
      </c>
      <c r="F613">
        <v>52419</v>
      </c>
      <c r="G613" t="s">
        <v>31</v>
      </c>
      <c r="H613">
        <v>9</v>
      </c>
      <c r="I613" t="s">
        <v>51</v>
      </c>
      <c r="J613">
        <v>59</v>
      </c>
      <c r="K613" t="s">
        <v>91</v>
      </c>
      <c r="L613">
        <v>5249059</v>
      </c>
      <c r="M613" t="s">
        <v>91</v>
      </c>
      <c r="N613">
        <v>3600007</v>
      </c>
      <c r="O613" t="s">
        <v>35</v>
      </c>
      <c r="P613">
        <v>13882</v>
      </c>
      <c r="Q613" t="s">
        <v>126</v>
      </c>
      <c r="R613">
        <v>2005</v>
      </c>
      <c r="S613" t="s">
        <v>145</v>
      </c>
      <c r="T613" t="s">
        <v>176</v>
      </c>
      <c r="U613" t="s">
        <v>177</v>
      </c>
      <c r="V613">
        <v>524</v>
      </c>
      <c r="W613" t="s">
        <v>717</v>
      </c>
      <c r="X613" t="s">
        <v>477</v>
      </c>
      <c r="Y613" t="s">
        <v>42</v>
      </c>
      <c r="Z613">
        <v>1970</v>
      </c>
      <c r="AA613">
        <v>24.75</v>
      </c>
      <c r="AB613">
        <v>24.32</v>
      </c>
      <c r="AC613">
        <v>1970</v>
      </c>
    </row>
    <row r="614" spans="1:29">
      <c r="A614">
        <v>30000224</v>
      </c>
      <c r="B614" t="s">
        <v>430</v>
      </c>
      <c r="C614">
        <v>201107</v>
      </c>
      <c r="D614">
        <v>6300</v>
      </c>
      <c r="E614" t="s">
        <v>76</v>
      </c>
      <c r="F614">
        <v>52419</v>
      </c>
      <c r="G614" t="s">
        <v>31</v>
      </c>
      <c r="H614">
        <v>9</v>
      </c>
      <c r="I614" t="s">
        <v>51</v>
      </c>
      <c r="J614">
        <v>54</v>
      </c>
      <c r="K614" t="s">
        <v>52</v>
      </c>
      <c r="L614">
        <v>5249054</v>
      </c>
      <c r="M614" t="s">
        <v>53</v>
      </c>
      <c r="N614">
        <v>3600007</v>
      </c>
      <c r="O614" t="s">
        <v>35</v>
      </c>
      <c r="P614">
        <v>13881</v>
      </c>
      <c r="Q614" t="s">
        <v>36</v>
      </c>
      <c r="V614">
        <v>524</v>
      </c>
      <c r="W614" t="s">
        <v>718</v>
      </c>
      <c r="X614" t="s">
        <v>719</v>
      </c>
      <c r="Y614" t="s">
        <v>42</v>
      </c>
      <c r="Z614">
        <v>190</v>
      </c>
      <c r="AA614">
        <v>2.67</v>
      </c>
      <c r="AB614">
        <v>2.52</v>
      </c>
      <c r="AC614">
        <v>190</v>
      </c>
    </row>
    <row r="615" spans="1:29">
      <c r="A615">
        <v>10002386</v>
      </c>
      <c r="B615" t="s">
        <v>603</v>
      </c>
      <c r="C615">
        <v>201106</v>
      </c>
      <c r="D615">
        <v>4011</v>
      </c>
      <c r="E615" t="s">
        <v>65</v>
      </c>
      <c r="F615">
        <v>52400</v>
      </c>
      <c r="G615" t="s">
        <v>66</v>
      </c>
      <c r="H615">
        <v>10</v>
      </c>
      <c r="I615" t="s">
        <v>115</v>
      </c>
      <c r="J615">
        <v>52</v>
      </c>
      <c r="K615" t="s">
        <v>116</v>
      </c>
      <c r="L615">
        <v>5249052</v>
      </c>
      <c r="M615" t="s">
        <v>116</v>
      </c>
      <c r="N615">
        <v>3600007</v>
      </c>
      <c r="O615" t="s">
        <v>35</v>
      </c>
      <c r="P615">
        <v>13881</v>
      </c>
      <c r="Q615" t="s">
        <v>36</v>
      </c>
      <c r="R615" t="s">
        <v>37</v>
      </c>
      <c r="S615" t="s">
        <v>38</v>
      </c>
      <c r="T615">
        <v>5240001203</v>
      </c>
      <c r="U615" t="s">
        <v>67</v>
      </c>
      <c r="V615">
        <v>524</v>
      </c>
      <c r="W615" t="s">
        <v>604</v>
      </c>
      <c r="Y615" t="s">
        <v>42</v>
      </c>
      <c r="Z615">
        <v>2780.56</v>
      </c>
      <c r="AA615">
        <v>38.67</v>
      </c>
      <c r="AB615">
        <v>36.54</v>
      </c>
      <c r="AC615">
        <v>2780.56</v>
      </c>
    </row>
    <row r="616" spans="1:29">
      <c r="A616">
        <v>10002386</v>
      </c>
      <c r="B616" t="s">
        <v>603</v>
      </c>
      <c r="C616">
        <v>201106</v>
      </c>
      <c r="D616">
        <v>4011</v>
      </c>
      <c r="E616" t="s">
        <v>65</v>
      </c>
      <c r="F616">
        <v>52400</v>
      </c>
      <c r="G616" t="s">
        <v>66</v>
      </c>
      <c r="H616">
        <v>5</v>
      </c>
      <c r="I616" t="s">
        <v>32</v>
      </c>
      <c r="J616">
        <v>20</v>
      </c>
      <c r="K616" t="s">
        <v>33</v>
      </c>
      <c r="L616">
        <v>5240020</v>
      </c>
      <c r="M616" t="s">
        <v>34</v>
      </c>
      <c r="N616">
        <v>3600007</v>
      </c>
      <c r="O616" t="s">
        <v>35</v>
      </c>
      <c r="P616">
        <v>13881</v>
      </c>
      <c r="Q616" t="s">
        <v>36</v>
      </c>
      <c r="R616" t="s">
        <v>37</v>
      </c>
      <c r="S616" t="s">
        <v>38</v>
      </c>
      <c r="T616">
        <v>5240001297</v>
      </c>
      <c r="U616" t="s">
        <v>70</v>
      </c>
      <c r="V616">
        <v>524</v>
      </c>
      <c r="W616" t="s">
        <v>604</v>
      </c>
      <c r="Y616" t="s">
        <v>42</v>
      </c>
      <c r="Z616">
        <v>6135</v>
      </c>
      <c r="AA616">
        <v>85.33</v>
      </c>
      <c r="AB616">
        <v>80.64</v>
      </c>
      <c r="AC616">
        <v>6135</v>
      </c>
    </row>
    <row r="617" spans="1:29">
      <c r="A617">
        <v>30000224</v>
      </c>
      <c r="B617" t="s">
        <v>720</v>
      </c>
      <c r="C617">
        <v>201107</v>
      </c>
      <c r="D617">
        <v>6130</v>
      </c>
      <c r="E617" t="s">
        <v>721</v>
      </c>
      <c r="F617">
        <v>52419</v>
      </c>
      <c r="G617" t="s">
        <v>31</v>
      </c>
      <c r="H617">
        <v>9</v>
      </c>
      <c r="I617" t="s">
        <v>51</v>
      </c>
      <c r="J617">
        <v>54</v>
      </c>
      <c r="K617" t="s">
        <v>52</v>
      </c>
      <c r="L617">
        <v>5249054</v>
      </c>
      <c r="M617" t="s">
        <v>53</v>
      </c>
      <c r="N617">
        <v>3600007</v>
      </c>
      <c r="O617" t="s">
        <v>35</v>
      </c>
      <c r="P617">
        <v>13883</v>
      </c>
      <c r="Q617" t="s">
        <v>54</v>
      </c>
      <c r="V617">
        <v>524</v>
      </c>
      <c r="W617" t="s">
        <v>722</v>
      </c>
      <c r="X617" t="s">
        <v>723</v>
      </c>
      <c r="Y617" t="s">
        <v>42</v>
      </c>
      <c r="Z617">
        <v>926.25</v>
      </c>
      <c r="AA617">
        <v>13.02</v>
      </c>
      <c r="AB617">
        <v>12.16</v>
      </c>
      <c r="AC617">
        <v>926.25</v>
      </c>
    </row>
    <row r="618" spans="1:29">
      <c r="A618">
        <v>30000224</v>
      </c>
      <c r="B618" t="s">
        <v>720</v>
      </c>
      <c r="C618">
        <v>201107</v>
      </c>
      <c r="D618">
        <v>6130</v>
      </c>
      <c r="E618" t="s">
        <v>721</v>
      </c>
      <c r="F618">
        <v>52419</v>
      </c>
      <c r="G618" t="s">
        <v>31</v>
      </c>
      <c r="H618">
        <v>9</v>
      </c>
      <c r="I618" t="s">
        <v>51</v>
      </c>
      <c r="J618">
        <v>56</v>
      </c>
      <c r="K618" t="s">
        <v>60</v>
      </c>
      <c r="L618">
        <v>5249054</v>
      </c>
      <c r="M618" t="s">
        <v>53</v>
      </c>
      <c r="N618">
        <v>3600007</v>
      </c>
      <c r="O618" t="s">
        <v>35</v>
      </c>
      <c r="P618">
        <v>13883</v>
      </c>
      <c r="Q618" t="s">
        <v>54</v>
      </c>
      <c r="V618">
        <v>524</v>
      </c>
      <c r="W618" t="s">
        <v>722</v>
      </c>
      <c r="X618" t="s">
        <v>723</v>
      </c>
      <c r="Y618" t="s">
        <v>42</v>
      </c>
      <c r="Z618">
        <v>48.75</v>
      </c>
      <c r="AA618">
        <v>0.69</v>
      </c>
      <c r="AB618">
        <v>0.64</v>
      </c>
      <c r="AC618">
        <v>48.75</v>
      </c>
    </row>
    <row r="619" spans="1:29">
      <c r="A619">
        <v>30000621</v>
      </c>
      <c r="B619" t="s">
        <v>670</v>
      </c>
      <c r="C619">
        <v>201110</v>
      </c>
      <c r="D619">
        <v>5201</v>
      </c>
      <c r="E619" t="s">
        <v>95</v>
      </c>
      <c r="F619">
        <v>52420</v>
      </c>
      <c r="G619" t="s">
        <v>50</v>
      </c>
      <c r="H619">
        <v>5</v>
      </c>
      <c r="I619" t="s">
        <v>32</v>
      </c>
      <c r="J619">
        <v>20</v>
      </c>
      <c r="K619" t="s">
        <v>33</v>
      </c>
      <c r="L619">
        <v>5240020</v>
      </c>
      <c r="M619" t="s">
        <v>34</v>
      </c>
      <c r="N619">
        <v>3600007</v>
      </c>
      <c r="O619" t="s">
        <v>35</v>
      </c>
      <c r="P619">
        <v>14573</v>
      </c>
      <c r="Q619" t="s">
        <v>96</v>
      </c>
      <c r="R619">
        <v>2004</v>
      </c>
      <c r="S619" t="s">
        <v>45</v>
      </c>
      <c r="T619">
        <v>297</v>
      </c>
      <c r="U619" t="s">
        <v>452</v>
      </c>
      <c r="V619">
        <v>524</v>
      </c>
      <c r="W619" t="s">
        <v>724</v>
      </c>
      <c r="X619" t="s">
        <v>725</v>
      </c>
      <c r="Y619" t="s">
        <v>42</v>
      </c>
      <c r="Z619">
        <v>440</v>
      </c>
      <c r="AA619">
        <v>5.64</v>
      </c>
      <c r="AB619">
        <v>5.7</v>
      </c>
      <c r="AC619">
        <v>440</v>
      </c>
    </row>
    <row r="620" spans="1:29">
      <c r="A620">
        <v>30000462</v>
      </c>
      <c r="B620" t="s">
        <v>388</v>
      </c>
      <c r="C620">
        <v>201109</v>
      </c>
      <c r="D620">
        <v>4210</v>
      </c>
      <c r="E620" t="s">
        <v>30</v>
      </c>
      <c r="F620">
        <v>52400</v>
      </c>
      <c r="G620" t="s">
        <v>66</v>
      </c>
      <c r="H620">
        <v>5</v>
      </c>
      <c r="I620" t="s">
        <v>32</v>
      </c>
      <c r="J620">
        <v>20</v>
      </c>
      <c r="K620" t="s">
        <v>33</v>
      </c>
      <c r="L620">
        <v>5240020</v>
      </c>
      <c r="M620" t="s">
        <v>34</v>
      </c>
      <c r="N620">
        <v>3600007</v>
      </c>
      <c r="O620" t="s">
        <v>35</v>
      </c>
      <c r="P620">
        <v>13881</v>
      </c>
      <c r="Q620" t="s">
        <v>36</v>
      </c>
      <c r="R620" t="s">
        <v>37</v>
      </c>
      <c r="S620" t="s">
        <v>38</v>
      </c>
      <c r="T620">
        <v>5240001212</v>
      </c>
      <c r="U620" t="s">
        <v>114</v>
      </c>
      <c r="V620">
        <v>524</v>
      </c>
      <c r="W620" t="s">
        <v>646</v>
      </c>
      <c r="X620">
        <v>1132</v>
      </c>
      <c r="Y620" t="s">
        <v>42</v>
      </c>
      <c r="Z620">
        <v>14538</v>
      </c>
      <c r="AA620">
        <v>197.8</v>
      </c>
      <c r="AB620">
        <v>191.49</v>
      </c>
      <c r="AC620">
        <v>14538</v>
      </c>
    </row>
    <row r="621" spans="1:29">
      <c r="A621">
        <v>30000621</v>
      </c>
      <c r="B621" t="s">
        <v>670</v>
      </c>
      <c r="C621">
        <v>201110</v>
      </c>
      <c r="D621">
        <v>5201</v>
      </c>
      <c r="E621" t="s">
        <v>95</v>
      </c>
      <c r="F621">
        <v>52420</v>
      </c>
      <c r="G621" t="s">
        <v>50</v>
      </c>
      <c r="H621">
        <v>5</v>
      </c>
      <c r="I621" t="s">
        <v>32</v>
      </c>
      <c r="J621">
        <v>20</v>
      </c>
      <c r="K621" t="s">
        <v>33</v>
      </c>
      <c r="L621">
        <v>5240020</v>
      </c>
      <c r="M621" t="s">
        <v>34</v>
      </c>
      <c r="N621">
        <v>3600007</v>
      </c>
      <c r="O621" t="s">
        <v>35</v>
      </c>
      <c r="P621">
        <v>14574</v>
      </c>
      <c r="Q621" t="s">
        <v>140</v>
      </c>
      <c r="R621">
        <v>2004</v>
      </c>
      <c r="S621" t="s">
        <v>45</v>
      </c>
      <c r="T621">
        <v>297</v>
      </c>
      <c r="U621" t="s">
        <v>452</v>
      </c>
      <c r="V621">
        <v>524</v>
      </c>
      <c r="W621" t="s">
        <v>724</v>
      </c>
      <c r="X621" t="s">
        <v>725</v>
      </c>
      <c r="Y621" t="s">
        <v>42</v>
      </c>
      <c r="Z621">
        <v>4803</v>
      </c>
      <c r="AA621">
        <v>61.58</v>
      </c>
      <c r="AB621">
        <v>62.27</v>
      </c>
      <c r="AC621">
        <v>4803</v>
      </c>
    </row>
    <row r="622" spans="1:29">
      <c r="A622">
        <v>30000747</v>
      </c>
      <c r="B622" t="s">
        <v>494</v>
      </c>
      <c r="C622">
        <v>201111</v>
      </c>
      <c r="D622">
        <v>5201</v>
      </c>
      <c r="E622" t="s">
        <v>95</v>
      </c>
      <c r="F622">
        <v>52420</v>
      </c>
      <c r="G622" t="s">
        <v>50</v>
      </c>
      <c r="H622">
        <v>5</v>
      </c>
      <c r="I622" t="s">
        <v>32</v>
      </c>
      <c r="J622">
        <v>20</v>
      </c>
      <c r="K622" t="s">
        <v>33</v>
      </c>
      <c r="L622">
        <v>5240020</v>
      </c>
      <c r="M622" t="s">
        <v>34</v>
      </c>
      <c r="N622">
        <v>3600007</v>
      </c>
      <c r="O622" t="s">
        <v>35</v>
      </c>
      <c r="P622">
        <v>14575</v>
      </c>
      <c r="Q622" t="s">
        <v>223</v>
      </c>
      <c r="R622">
        <v>2004</v>
      </c>
      <c r="S622" t="s">
        <v>45</v>
      </c>
      <c r="T622">
        <v>298</v>
      </c>
      <c r="U622" t="s">
        <v>371</v>
      </c>
      <c r="V622">
        <v>524</v>
      </c>
      <c r="W622" t="s">
        <v>635</v>
      </c>
      <c r="X622" t="s">
        <v>636</v>
      </c>
      <c r="Y622" t="s">
        <v>42</v>
      </c>
      <c r="Z622">
        <v>16265</v>
      </c>
      <c r="AA622">
        <v>204.33</v>
      </c>
      <c r="AB622">
        <v>200.79</v>
      </c>
      <c r="AC622">
        <v>16265</v>
      </c>
    </row>
    <row r="623" spans="1:29">
      <c r="A623">
        <v>30000748</v>
      </c>
      <c r="B623" t="s">
        <v>426</v>
      </c>
      <c r="C623">
        <v>201111</v>
      </c>
      <c r="D623">
        <v>5510</v>
      </c>
      <c r="E623" t="s">
        <v>289</v>
      </c>
      <c r="F623">
        <v>52419</v>
      </c>
      <c r="G623" t="s">
        <v>31</v>
      </c>
      <c r="H623">
        <v>9</v>
      </c>
      <c r="I623" t="s">
        <v>51</v>
      </c>
      <c r="J623">
        <v>59</v>
      </c>
      <c r="K623" t="s">
        <v>91</v>
      </c>
      <c r="L623">
        <v>5249059</v>
      </c>
      <c r="M623" t="s">
        <v>91</v>
      </c>
      <c r="N623">
        <v>3600007</v>
      </c>
      <c r="O623" t="s">
        <v>35</v>
      </c>
      <c r="P623">
        <v>13883</v>
      </c>
      <c r="Q623" t="s">
        <v>54</v>
      </c>
      <c r="V623">
        <v>524</v>
      </c>
      <c r="W623" t="s">
        <v>726</v>
      </c>
      <c r="X623" t="s">
        <v>428</v>
      </c>
      <c r="Y623" t="s">
        <v>42</v>
      </c>
      <c r="Z623">
        <v>4723.3999999999996</v>
      </c>
      <c r="AA623">
        <v>59.34</v>
      </c>
      <c r="AB623">
        <v>58.31</v>
      </c>
      <c r="AC623">
        <v>4723.3999999999996</v>
      </c>
    </row>
    <row r="624" spans="1:29">
      <c r="A624">
        <v>30000154</v>
      </c>
      <c r="B624" t="s">
        <v>367</v>
      </c>
      <c r="C624">
        <v>201106</v>
      </c>
      <c r="D624">
        <v>4210</v>
      </c>
      <c r="E624" t="s">
        <v>30</v>
      </c>
      <c r="F624">
        <v>52400</v>
      </c>
      <c r="G624" t="s">
        <v>66</v>
      </c>
      <c r="H624">
        <v>5</v>
      </c>
      <c r="I624" t="s">
        <v>32</v>
      </c>
      <c r="J624">
        <v>20</v>
      </c>
      <c r="K624" t="s">
        <v>33</v>
      </c>
      <c r="L624">
        <v>5240020</v>
      </c>
      <c r="M624" t="s">
        <v>34</v>
      </c>
      <c r="N624">
        <v>3600007</v>
      </c>
      <c r="O624" t="s">
        <v>35</v>
      </c>
      <c r="P624">
        <v>13880</v>
      </c>
      <c r="Q624" t="s">
        <v>82</v>
      </c>
      <c r="R624" t="s">
        <v>37</v>
      </c>
      <c r="S624" t="s">
        <v>38</v>
      </c>
      <c r="T624">
        <v>5240001216</v>
      </c>
      <c r="U624" t="s">
        <v>487</v>
      </c>
      <c r="V624">
        <v>524</v>
      </c>
      <c r="W624" t="s">
        <v>556</v>
      </c>
      <c r="X624">
        <v>729</v>
      </c>
      <c r="Y624" t="s">
        <v>42</v>
      </c>
      <c r="Z624">
        <v>4834.25</v>
      </c>
      <c r="AA624">
        <v>67.709999999999994</v>
      </c>
      <c r="AB624">
        <v>63.61</v>
      </c>
      <c r="AC624">
        <v>4834.25</v>
      </c>
    </row>
    <row r="625" spans="1:29">
      <c r="A625">
        <v>30000948</v>
      </c>
      <c r="B625" t="s">
        <v>370</v>
      </c>
      <c r="C625">
        <v>201112</v>
      </c>
      <c r="D625">
        <v>4210</v>
      </c>
      <c r="E625" t="s">
        <v>30</v>
      </c>
      <c r="F625">
        <v>52400</v>
      </c>
      <c r="G625" t="s">
        <v>66</v>
      </c>
      <c r="H625">
        <v>9</v>
      </c>
      <c r="I625" t="s">
        <v>51</v>
      </c>
      <c r="J625">
        <v>54</v>
      </c>
      <c r="K625" t="s">
        <v>52</v>
      </c>
      <c r="L625">
        <v>5249054</v>
      </c>
      <c r="M625" t="s">
        <v>53</v>
      </c>
      <c r="N625">
        <v>3600007</v>
      </c>
      <c r="O625" t="s">
        <v>35</v>
      </c>
      <c r="P625">
        <v>13881</v>
      </c>
      <c r="Q625" t="s">
        <v>36</v>
      </c>
      <c r="R625" t="s">
        <v>37</v>
      </c>
      <c r="S625" t="s">
        <v>38</v>
      </c>
      <c r="T625">
        <v>5240001296</v>
      </c>
      <c r="U625" t="s">
        <v>74</v>
      </c>
      <c r="V625">
        <v>524</v>
      </c>
      <c r="W625" t="s">
        <v>660</v>
      </c>
      <c r="X625">
        <v>1543</v>
      </c>
      <c r="Y625" t="s">
        <v>42</v>
      </c>
      <c r="Z625">
        <v>952.52</v>
      </c>
      <c r="AA625">
        <v>11.57</v>
      </c>
      <c r="AB625">
        <v>11.59</v>
      </c>
      <c r="AC625">
        <v>952.52</v>
      </c>
    </row>
    <row r="626" spans="1:29">
      <c r="A626">
        <v>30000948</v>
      </c>
      <c r="B626" t="s">
        <v>370</v>
      </c>
      <c r="C626">
        <v>201112</v>
      </c>
      <c r="D626">
        <v>4210</v>
      </c>
      <c r="E626" t="s">
        <v>30</v>
      </c>
      <c r="F626">
        <v>52400</v>
      </c>
      <c r="G626" t="s">
        <v>66</v>
      </c>
      <c r="H626">
        <v>9</v>
      </c>
      <c r="I626" t="s">
        <v>51</v>
      </c>
      <c r="J626">
        <v>56</v>
      </c>
      <c r="K626" t="s">
        <v>60</v>
      </c>
      <c r="L626">
        <v>5249054</v>
      </c>
      <c r="M626" t="s">
        <v>53</v>
      </c>
      <c r="N626">
        <v>3600007</v>
      </c>
      <c r="O626" t="s">
        <v>35</v>
      </c>
      <c r="P626">
        <v>13881</v>
      </c>
      <c r="Q626" t="s">
        <v>36</v>
      </c>
      <c r="R626" t="s">
        <v>37</v>
      </c>
      <c r="S626" t="s">
        <v>38</v>
      </c>
      <c r="T626">
        <v>5240001296</v>
      </c>
      <c r="U626" t="s">
        <v>74</v>
      </c>
      <c r="V626">
        <v>524</v>
      </c>
      <c r="W626" t="s">
        <v>660</v>
      </c>
      <c r="X626">
        <v>1543</v>
      </c>
      <c r="Y626" t="s">
        <v>42</v>
      </c>
      <c r="Z626">
        <v>50.13</v>
      </c>
      <c r="AA626">
        <v>0.61</v>
      </c>
      <c r="AB626">
        <v>0.61</v>
      </c>
      <c r="AC626">
        <v>50.13</v>
      </c>
    </row>
    <row r="627" spans="1:29">
      <c r="A627">
        <v>30000948</v>
      </c>
      <c r="B627" t="s">
        <v>370</v>
      </c>
      <c r="C627">
        <v>201112</v>
      </c>
      <c r="D627">
        <v>4210</v>
      </c>
      <c r="E627" t="s">
        <v>30</v>
      </c>
      <c r="F627">
        <v>52400</v>
      </c>
      <c r="G627" t="s">
        <v>66</v>
      </c>
      <c r="H627">
        <v>5</v>
      </c>
      <c r="I627" t="s">
        <v>32</v>
      </c>
      <c r="J627">
        <v>20</v>
      </c>
      <c r="K627" t="s">
        <v>33</v>
      </c>
      <c r="L627">
        <v>5240020</v>
      </c>
      <c r="M627" t="s">
        <v>34</v>
      </c>
      <c r="N627">
        <v>3600007</v>
      </c>
      <c r="O627" t="s">
        <v>35</v>
      </c>
      <c r="P627">
        <v>13881</v>
      </c>
      <c r="Q627" t="s">
        <v>36</v>
      </c>
      <c r="R627" t="s">
        <v>37</v>
      </c>
      <c r="S627" t="s">
        <v>38</v>
      </c>
      <c r="T627">
        <v>5240001297</v>
      </c>
      <c r="U627" t="s">
        <v>70</v>
      </c>
      <c r="V627">
        <v>524</v>
      </c>
      <c r="W627" t="s">
        <v>660</v>
      </c>
      <c r="X627">
        <v>1543</v>
      </c>
      <c r="Y627" t="s">
        <v>42</v>
      </c>
      <c r="Z627">
        <v>7043.5</v>
      </c>
      <c r="AA627">
        <v>85.58</v>
      </c>
      <c r="AB627">
        <v>85.73</v>
      </c>
      <c r="AC627">
        <v>7043.5</v>
      </c>
    </row>
    <row r="628" spans="1:29">
      <c r="A628">
        <v>30000151</v>
      </c>
      <c r="B628" t="s">
        <v>367</v>
      </c>
      <c r="C628">
        <v>201106</v>
      </c>
      <c r="D628">
        <v>4010</v>
      </c>
      <c r="E628" t="s">
        <v>81</v>
      </c>
      <c r="F628">
        <v>52400</v>
      </c>
      <c r="G628" t="s">
        <v>66</v>
      </c>
      <c r="H628">
        <v>5</v>
      </c>
      <c r="I628" t="s">
        <v>32</v>
      </c>
      <c r="J628">
        <v>20</v>
      </c>
      <c r="K628" t="s">
        <v>33</v>
      </c>
      <c r="L628">
        <v>5240020</v>
      </c>
      <c r="M628" t="s">
        <v>34</v>
      </c>
      <c r="N628">
        <v>3600007</v>
      </c>
      <c r="O628" t="s">
        <v>35</v>
      </c>
      <c r="P628">
        <v>13880</v>
      </c>
      <c r="Q628" t="s">
        <v>82</v>
      </c>
      <c r="R628" t="s">
        <v>37</v>
      </c>
      <c r="S628" t="s">
        <v>38</v>
      </c>
      <c r="T628">
        <v>5240001296</v>
      </c>
      <c r="U628" t="s">
        <v>74</v>
      </c>
      <c r="V628">
        <v>524</v>
      </c>
      <c r="W628" t="s">
        <v>524</v>
      </c>
      <c r="X628">
        <v>676</v>
      </c>
      <c r="Y628" t="s">
        <v>42</v>
      </c>
      <c r="Z628">
        <v>4010.55</v>
      </c>
      <c r="AA628">
        <v>56.17</v>
      </c>
      <c r="AB628">
        <v>52.77</v>
      </c>
      <c r="AC628">
        <v>4010.55</v>
      </c>
    </row>
    <row r="629" spans="1:29">
      <c r="A629">
        <v>30000401</v>
      </c>
      <c r="B629" s="1">
        <v>40763</v>
      </c>
      <c r="C629">
        <v>201108</v>
      </c>
      <c r="D629">
        <v>4100</v>
      </c>
      <c r="E629" t="s">
        <v>125</v>
      </c>
      <c r="F629">
        <v>52419</v>
      </c>
      <c r="G629" t="s">
        <v>31</v>
      </c>
      <c r="H629">
        <v>5</v>
      </c>
      <c r="I629" t="s">
        <v>32</v>
      </c>
      <c r="J629">
        <v>20</v>
      </c>
      <c r="K629" t="s">
        <v>33</v>
      </c>
      <c r="L629">
        <v>5240020</v>
      </c>
      <c r="M629" t="s">
        <v>34</v>
      </c>
      <c r="N629">
        <v>3600007</v>
      </c>
      <c r="O629" t="s">
        <v>35</v>
      </c>
      <c r="P629">
        <v>13882</v>
      </c>
      <c r="Q629" t="s">
        <v>126</v>
      </c>
      <c r="R629" t="s">
        <v>37</v>
      </c>
      <c r="S629" t="s">
        <v>38</v>
      </c>
      <c r="T629">
        <v>5240001154</v>
      </c>
      <c r="U629" t="s">
        <v>39</v>
      </c>
      <c r="V629">
        <v>524</v>
      </c>
      <c r="W629" t="s">
        <v>727</v>
      </c>
      <c r="X629" t="s">
        <v>601</v>
      </c>
      <c r="Y629" t="s">
        <v>42</v>
      </c>
      <c r="Z629">
        <v>600</v>
      </c>
      <c r="AA629">
        <v>8.51</v>
      </c>
      <c r="AB629">
        <v>7.81</v>
      </c>
      <c r="AC629">
        <v>600</v>
      </c>
    </row>
    <row r="630" spans="1:29">
      <c r="A630">
        <v>10002386</v>
      </c>
      <c r="B630" t="s">
        <v>603</v>
      </c>
      <c r="C630">
        <v>201106</v>
      </c>
      <c r="D630">
        <v>4011</v>
      </c>
      <c r="E630" t="s">
        <v>65</v>
      </c>
      <c r="F630">
        <v>52400</v>
      </c>
      <c r="G630" t="s">
        <v>66</v>
      </c>
      <c r="H630">
        <v>9</v>
      </c>
      <c r="I630" t="s">
        <v>51</v>
      </c>
      <c r="J630">
        <v>59</v>
      </c>
      <c r="K630" t="s">
        <v>91</v>
      </c>
      <c r="L630">
        <v>5249059</v>
      </c>
      <c r="M630" t="s">
        <v>91</v>
      </c>
      <c r="N630">
        <v>3600007</v>
      </c>
      <c r="O630" t="s">
        <v>35</v>
      </c>
      <c r="P630">
        <v>13881</v>
      </c>
      <c r="Q630" t="s">
        <v>36</v>
      </c>
      <c r="R630" t="s">
        <v>37</v>
      </c>
      <c r="S630" t="s">
        <v>38</v>
      </c>
      <c r="T630">
        <v>5240001299</v>
      </c>
      <c r="U630" t="s">
        <v>92</v>
      </c>
      <c r="V630">
        <v>524</v>
      </c>
      <c r="W630" t="s">
        <v>604</v>
      </c>
      <c r="Y630" t="s">
        <v>42</v>
      </c>
      <c r="Z630">
        <v>3411</v>
      </c>
      <c r="AA630">
        <v>47.44</v>
      </c>
      <c r="AB630">
        <v>44.83</v>
      </c>
      <c r="AC630">
        <v>3411</v>
      </c>
    </row>
    <row r="631" spans="1:29">
      <c r="A631">
        <v>30000224</v>
      </c>
      <c r="B631" t="s">
        <v>430</v>
      </c>
      <c r="C631">
        <v>201107</v>
      </c>
      <c r="D631">
        <v>6300</v>
      </c>
      <c r="E631" t="s">
        <v>76</v>
      </c>
      <c r="F631">
        <v>52419</v>
      </c>
      <c r="G631" t="s">
        <v>31</v>
      </c>
      <c r="H631">
        <v>9</v>
      </c>
      <c r="I631" t="s">
        <v>51</v>
      </c>
      <c r="J631">
        <v>56</v>
      </c>
      <c r="K631" t="s">
        <v>60</v>
      </c>
      <c r="L631">
        <v>5249054</v>
      </c>
      <c r="M631" t="s">
        <v>53</v>
      </c>
      <c r="N631">
        <v>3600007</v>
      </c>
      <c r="O631" t="s">
        <v>35</v>
      </c>
      <c r="P631">
        <v>13881</v>
      </c>
      <c r="Q631" t="s">
        <v>36</v>
      </c>
      <c r="V631">
        <v>524</v>
      </c>
      <c r="W631" t="s">
        <v>718</v>
      </c>
      <c r="X631" t="s">
        <v>719</v>
      </c>
      <c r="Y631" t="s">
        <v>42</v>
      </c>
      <c r="Z631">
        <v>10</v>
      </c>
      <c r="AA631">
        <v>0.14000000000000001</v>
      </c>
      <c r="AB631">
        <v>0.13</v>
      </c>
      <c r="AC631">
        <v>10</v>
      </c>
    </row>
    <row r="632" spans="1:29">
      <c r="A632">
        <v>30000621</v>
      </c>
      <c r="B632" t="s">
        <v>670</v>
      </c>
      <c r="C632">
        <v>201110</v>
      </c>
      <c r="D632">
        <v>5201</v>
      </c>
      <c r="E632" t="s">
        <v>95</v>
      </c>
      <c r="F632">
        <v>52420</v>
      </c>
      <c r="G632" t="s">
        <v>50</v>
      </c>
      <c r="H632">
        <v>5</v>
      </c>
      <c r="I632" t="s">
        <v>32</v>
      </c>
      <c r="J632">
        <v>20</v>
      </c>
      <c r="K632" t="s">
        <v>33</v>
      </c>
      <c r="L632">
        <v>5240020</v>
      </c>
      <c r="M632" t="s">
        <v>34</v>
      </c>
      <c r="N632">
        <v>3600007</v>
      </c>
      <c r="O632" t="s">
        <v>35</v>
      </c>
      <c r="P632">
        <v>14572</v>
      </c>
      <c r="Q632" t="s">
        <v>104</v>
      </c>
      <c r="R632">
        <v>2004</v>
      </c>
      <c r="S632" t="s">
        <v>45</v>
      </c>
      <c r="T632">
        <v>297</v>
      </c>
      <c r="U632" t="s">
        <v>452</v>
      </c>
      <c r="V632">
        <v>524</v>
      </c>
      <c r="W632" t="s">
        <v>724</v>
      </c>
      <c r="X632" t="s">
        <v>725</v>
      </c>
      <c r="Y632" t="s">
        <v>42</v>
      </c>
      <c r="Z632">
        <v>45797</v>
      </c>
      <c r="AA632">
        <v>587.14</v>
      </c>
      <c r="AB632">
        <v>593.72</v>
      </c>
      <c r="AC632">
        <v>45797</v>
      </c>
    </row>
    <row r="633" spans="1:29">
      <c r="A633">
        <v>30000948</v>
      </c>
      <c r="B633" t="s">
        <v>370</v>
      </c>
      <c r="C633">
        <v>201112</v>
      </c>
      <c r="D633">
        <v>4210</v>
      </c>
      <c r="E633" t="s">
        <v>30</v>
      </c>
      <c r="F633">
        <v>52400</v>
      </c>
      <c r="G633" t="s">
        <v>66</v>
      </c>
      <c r="H633">
        <v>5</v>
      </c>
      <c r="I633" t="s">
        <v>32</v>
      </c>
      <c r="J633">
        <v>20</v>
      </c>
      <c r="K633" t="s">
        <v>33</v>
      </c>
      <c r="L633">
        <v>5240020</v>
      </c>
      <c r="M633" t="s">
        <v>34</v>
      </c>
      <c r="N633">
        <v>3600007</v>
      </c>
      <c r="O633" t="s">
        <v>35</v>
      </c>
      <c r="P633">
        <v>13881</v>
      </c>
      <c r="Q633" t="s">
        <v>36</v>
      </c>
      <c r="R633" t="s">
        <v>37</v>
      </c>
      <c r="S633" t="s">
        <v>38</v>
      </c>
      <c r="T633">
        <v>5240001212</v>
      </c>
      <c r="U633" t="s">
        <v>114</v>
      </c>
      <c r="V633">
        <v>524</v>
      </c>
      <c r="W633" t="s">
        <v>660</v>
      </c>
      <c r="X633">
        <v>1543</v>
      </c>
      <c r="Y633" t="s">
        <v>42</v>
      </c>
      <c r="Z633">
        <v>5076.25</v>
      </c>
      <c r="AA633">
        <v>61.68</v>
      </c>
      <c r="AB633">
        <v>61.79</v>
      </c>
      <c r="AC633">
        <v>5076.25</v>
      </c>
    </row>
    <row r="634" spans="1:29">
      <c r="A634">
        <v>10009455</v>
      </c>
      <c r="B634" t="s">
        <v>380</v>
      </c>
      <c r="C634">
        <v>201112</v>
      </c>
      <c r="D634">
        <v>5500</v>
      </c>
      <c r="E634" t="s">
        <v>150</v>
      </c>
      <c r="F634">
        <v>52400</v>
      </c>
      <c r="G634" t="s">
        <v>66</v>
      </c>
      <c r="H634">
        <v>5</v>
      </c>
      <c r="I634" t="s">
        <v>32</v>
      </c>
      <c r="J634">
        <v>20</v>
      </c>
      <c r="K634" t="s">
        <v>33</v>
      </c>
      <c r="L634">
        <v>5240020</v>
      </c>
      <c r="M634" t="s">
        <v>34</v>
      </c>
      <c r="N634">
        <v>3600007</v>
      </c>
      <c r="O634" t="s">
        <v>35</v>
      </c>
      <c r="P634">
        <v>13882</v>
      </c>
      <c r="Q634" t="s">
        <v>126</v>
      </c>
      <c r="V634">
        <v>524</v>
      </c>
      <c r="W634" t="s">
        <v>628</v>
      </c>
      <c r="Y634" t="s">
        <v>42</v>
      </c>
      <c r="Z634">
        <v>12850</v>
      </c>
      <c r="AA634">
        <v>156.13999999999999</v>
      </c>
      <c r="AB634">
        <v>156.41999999999999</v>
      </c>
      <c r="AC634">
        <v>12850</v>
      </c>
    </row>
    <row r="635" spans="1:29">
      <c r="A635">
        <v>30000386</v>
      </c>
      <c r="B635" t="s">
        <v>597</v>
      </c>
      <c r="C635">
        <v>201108</v>
      </c>
      <c r="D635">
        <v>4100</v>
      </c>
      <c r="E635" t="s">
        <v>125</v>
      </c>
      <c r="F635">
        <v>52417</v>
      </c>
      <c r="G635" t="s">
        <v>193</v>
      </c>
      <c r="H635">
        <v>5</v>
      </c>
      <c r="I635" t="s">
        <v>32</v>
      </c>
      <c r="J635">
        <v>20</v>
      </c>
      <c r="K635" t="s">
        <v>33</v>
      </c>
      <c r="L635">
        <v>5240020</v>
      </c>
      <c r="M635" t="s">
        <v>34</v>
      </c>
      <c r="N635">
        <v>3600007</v>
      </c>
      <c r="O635" t="s">
        <v>35</v>
      </c>
      <c r="P635">
        <v>13882</v>
      </c>
      <c r="Q635" t="s">
        <v>126</v>
      </c>
      <c r="R635" t="s">
        <v>37</v>
      </c>
      <c r="S635" t="s">
        <v>38</v>
      </c>
      <c r="T635">
        <v>5240001301</v>
      </c>
      <c r="U635" t="s">
        <v>331</v>
      </c>
      <c r="V635">
        <v>524</v>
      </c>
      <c r="W635" t="s">
        <v>728</v>
      </c>
      <c r="X635" t="s">
        <v>707</v>
      </c>
      <c r="Y635" t="s">
        <v>42</v>
      </c>
      <c r="Z635">
        <v>600</v>
      </c>
      <c r="AA635">
        <v>8.34</v>
      </c>
      <c r="AB635">
        <v>7.93</v>
      </c>
      <c r="AC635">
        <v>600</v>
      </c>
    </row>
    <row r="636" spans="1:29">
      <c r="A636">
        <v>30000621</v>
      </c>
      <c r="B636" t="s">
        <v>670</v>
      </c>
      <c r="C636">
        <v>201110</v>
      </c>
      <c r="D636">
        <v>4010</v>
      </c>
      <c r="E636" t="s">
        <v>81</v>
      </c>
      <c r="F636">
        <v>52420</v>
      </c>
      <c r="G636" t="s">
        <v>50</v>
      </c>
      <c r="H636">
        <v>10</v>
      </c>
      <c r="I636" t="s">
        <v>115</v>
      </c>
      <c r="J636">
        <v>52</v>
      </c>
      <c r="K636" t="s">
        <v>116</v>
      </c>
      <c r="L636">
        <v>5249052</v>
      </c>
      <c r="M636" t="s">
        <v>116</v>
      </c>
      <c r="N636">
        <v>3600007</v>
      </c>
      <c r="O636" t="s">
        <v>35</v>
      </c>
      <c r="P636">
        <v>13880</v>
      </c>
      <c r="Q636" t="s">
        <v>82</v>
      </c>
      <c r="R636" t="s">
        <v>37</v>
      </c>
      <c r="S636" t="s">
        <v>38</v>
      </c>
      <c r="T636">
        <v>5240001182</v>
      </c>
      <c r="U636" t="s">
        <v>117</v>
      </c>
      <c r="V636">
        <v>524</v>
      </c>
      <c r="W636" t="s">
        <v>709</v>
      </c>
      <c r="X636" t="s">
        <v>710</v>
      </c>
      <c r="Y636" t="s">
        <v>42</v>
      </c>
      <c r="Z636">
        <v>9854.7000000000007</v>
      </c>
      <c r="AA636">
        <v>126.34</v>
      </c>
      <c r="AB636">
        <v>127.76</v>
      </c>
      <c r="AC636">
        <v>9854.7000000000007</v>
      </c>
    </row>
    <row r="637" spans="1:29">
      <c r="A637">
        <v>30000770</v>
      </c>
      <c r="B637" t="s">
        <v>494</v>
      </c>
      <c r="C637">
        <v>201111</v>
      </c>
      <c r="D637">
        <v>4011</v>
      </c>
      <c r="E637" t="s">
        <v>65</v>
      </c>
      <c r="F637">
        <v>52400</v>
      </c>
      <c r="G637" t="s">
        <v>66</v>
      </c>
      <c r="H637">
        <v>9</v>
      </c>
      <c r="I637" t="s">
        <v>51</v>
      </c>
      <c r="J637">
        <v>54</v>
      </c>
      <c r="K637" t="s">
        <v>52</v>
      </c>
      <c r="L637">
        <v>5249054</v>
      </c>
      <c r="M637" t="s">
        <v>53</v>
      </c>
      <c r="N637">
        <v>3600007</v>
      </c>
      <c r="O637" t="s">
        <v>35</v>
      </c>
      <c r="P637">
        <v>13881</v>
      </c>
      <c r="Q637" t="s">
        <v>36</v>
      </c>
      <c r="R637" t="s">
        <v>37</v>
      </c>
      <c r="S637" t="s">
        <v>38</v>
      </c>
      <c r="T637">
        <v>5240001296</v>
      </c>
      <c r="U637" t="s">
        <v>74</v>
      </c>
      <c r="V637">
        <v>524</v>
      </c>
      <c r="W637" t="s">
        <v>611</v>
      </c>
      <c r="X637">
        <v>1320</v>
      </c>
      <c r="Y637" t="s">
        <v>42</v>
      </c>
      <c r="Z637">
        <v>842.75</v>
      </c>
      <c r="AA637">
        <v>10.58</v>
      </c>
      <c r="AB637">
        <v>10.4</v>
      </c>
      <c r="AC637">
        <v>842.75</v>
      </c>
    </row>
    <row r="638" spans="1:29">
      <c r="A638">
        <v>30000770</v>
      </c>
      <c r="B638" t="s">
        <v>494</v>
      </c>
      <c r="C638">
        <v>201111</v>
      </c>
      <c r="D638">
        <v>4011</v>
      </c>
      <c r="E638" t="s">
        <v>65</v>
      </c>
      <c r="F638">
        <v>52400</v>
      </c>
      <c r="G638" t="s">
        <v>66</v>
      </c>
      <c r="H638">
        <v>9</v>
      </c>
      <c r="I638" t="s">
        <v>51</v>
      </c>
      <c r="J638">
        <v>56</v>
      </c>
      <c r="K638" t="s">
        <v>60</v>
      </c>
      <c r="L638">
        <v>5249054</v>
      </c>
      <c r="M638" t="s">
        <v>53</v>
      </c>
      <c r="N638">
        <v>3600007</v>
      </c>
      <c r="O638" t="s">
        <v>35</v>
      </c>
      <c r="P638">
        <v>13881</v>
      </c>
      <c r="Q638" t="s">
        <v>36</v>
      </c>
      <c r="R638" t="s">
        <v>37</v>
      </c>
      <c r="S638" t="s">
        <v>38</v>
      </c>
      <c r="T638">
        <v>5240001296</v>
      </c>
      <c r="U638" t="s">
        <v>74</v>
      </c>
      <c r="V638">
        <v>524</v>
      </c>
      <c r="W638" t="s">
        <v>611</v>
      </c>
      <c r="X638">
        <v>1320</v>
      </c>
      <c r="Y638" t="s">
        <v>42</v>
      </c>
      <c r="Z638">
        <v>44.36</v>
      </c>
      <c r="AA638">
        <v>0.56000000000000005</v>
      </c>
      <c r="AB638">
        <v>0.55000000000000004</v>
      </c>
      <c r="AC638">
        <v>44.36</v>
      </c>
    </row>
    <row r="639" spans="1:29">
      <c r="A639">
        <v>30000208</v>
      </c>
      <c r="B639" t="s">
        <v>482</v>
      </c>
      <c r="C639">
        <v>201107</v>
      </c>
      <c r="D639">
        <v>4011</v>
      </c>
      <c r="E639" t="s">
        <v>65</v>
      </c>
      <c r="F639">
        <v>52400</v>
      </c>
      <c r="G639" t="s">
        <v>66</v>
      </c>
      <c r="H639">
        <v>5</v>
      </c>
      <c r="I639" t="s">
        <v>32</v>
      </c>
      <c r="J639">
        <v>20</v>
      </c>
      <c r="K639" t="s">
        <v>33</v>
      </c>
      <c r="L639">
        <v>5240020</v>
      </c>
      <c r="M639" t="s">
        <v>34</v>
      </c>
      <c r="N639">
        <v>3600007</v>
      </c>
      <c r="O639" t="s">
        <v>35</v>
      </c>
      <c r="P639">
        <v>13880</v>
      </c>
      <c r="Q639" t="s">
        <v>82</v>
      </c>
      <c r="R639" t="s">
        <v>37</v>
      </c>
      <c r="S639" t="s">
        <v>38</v>
      </c>
      <c r="T639">
        <v>5240001057</v>
      </c>
      <c r="U639" t="s">
        <v>85</v>
      </c>
      <c r="V639">
        <v>524</v>
      </c>
      <c r="W639" t="s">
        <v>483</v>
      </c>
      <c r="X639">
        <v>856</v>
      </c>
      <c r="Y639" t="s">
        <v>42</v>
      </c>
      <c r="Z639">
        <v>1775.1</v>
      </c>
      <c r="AA639">
        <v>24.95</v>
      </c>
      <c r="AB639">
        <v>23.4</v>
      </c>
      <c r="AC639">
        <v>1775.1</v>
      </c>
    </row>
    <row r="640" spans="1:29">
      <c r="A640">
        <v>30000770</v>
      </c>
      <c r="B640" t="s">
        <v>494</v>
      </c>
      <c r="C640">
        <v>201111</v>
      </c>
      <c r="D640">
        <v>4011</v>
      </c>
      <c r="E640" t="s">
        <v>65</v>
      </c>
      <c r="F640">
        <v>52400</v>
      </c>
      <c r="G640" t="s">
        <v>66</v>
      </c>
      <c r="H640">
        <v>5</v>
      </c>
      <c r="I640" t="s">
        <v>32</v>
      </c>
      <c r="J640">
        <v>20</v>
      </c>
      <c r="K640" t="s">
        <v>33</v>
      </c>
      <c r="L640">
        <v>5240020</v>
      </c>
      <c r="M640" t="s">
        <v>34</v>
      </c>
      <c r="N640">
        <v>3600007</v>
      </c>
      <c r="O640" t="s">
        <v>35</v>
      </c>
      <c r="P640">
        <v>13881</v>
      </c>
      <c r="Q640" t="s">
        <v>36</v>
      </c>
      <c r="R640" t="s">
        <v>37</v>
      </c>
      <c r="S640" t="s">
        <v>38</v>
      </c>
      <c r="T640">
        <v>5240001212</v>
      </c>
      <c r="U640" t="s">
        <v>114</v>
      </c>
      <c r="V640">
        <v>524</v>
      </c>
      <c r="W640" t="s">
        <v>611</v>
      </c>
      <c r="X640">
        <v>1320</v>
      </c>
      <c r="Y640" t="s">
        <v>42</v>
      </c>
      <c r="Z640">
        <v>4486.1499999999996</v>
      </c>
      <c r="AA640">
        <v>56.36</v>
      </c>
      <c r="AB640">
        <v>55.38</v>
      </c>
      <c r="AC640">
        <v>4486.1499999999996</v>
      </c>
    </row>
    <row r="641" spans="1:29">
      <c r="A641">
        <v>30000770</v>
      </c>
      <c r="B641" t="s">
        <v>494</v>
      </c>
      <c r="C641">
        <v>201111</v>
      </c>
      <c r="D641">
        <v>4011</v>
      </c>
      <c r="E641" t="s">
        <v>65</v>
      </c>
      <c r="F641">
        <v>52400</v>
      </c>
      <c r="G641" t="s">
        <v>66</v>
      </c>
      <c r="H641">
        <v>9</v>
      </c>
      <c r="I641" t="s">
        <v>51</v>
      </c>
      <c r="J641">
        <v>58</v>
      </c>
      <c r="K641" t="s">
        <v>84</v>
      </c>
      <c r="L641">
        <v>5249058</v>
      </c>
      <c r="M641" t="s">
        <v>84</v>
      </c>
      <c r="N641">
        <v>3600007</v>
      </c>
      <c r="O641" t="s">
        <v>35</v>
      </c>
      <c r="P641">
        <v>13881</v>
      </c>
      <c r="Q641" t="s">
        <v>36</v>
      </c>
      <c r="R641" t="s">
        <v>37</v>
      </c>
      <c r="S641" t="s">
        <v>38</v>
      </c>
      <c r="T641">
        <v>5240001057</v>
      </c>
      <c r="U641" t="s">
        <v>85</v>
      </c>
      <c r="V641">
        <v>524</v>
      </c>
      <c r="W641" t="s">
        <v>611</v>
      </c>
      <c r="X641">
        <v>1320</v>
      </c>
      <c r="Y641" t="s">
        <v>42</v>
      </c>
      <c r="Z641">
        <v>1775.1</v>
      </c>
      <c r="AA641">
        <v>22.3</v>
      </c>
      <c r="AB641">
        <v>21.91</v>
      </c>
      <c r="AC641">
        <v>1775.1</v>
      </c>
    </row>
    <row r="642" spans="1:29">
      <c r="A642">
        <v>30000401</v>
      </c>
      <c r="B642" t="s">
        <v>533</v>
      </c>
      <c r="C642">
        <v>201108</v>
      </c>
      <c r="D642">
        <v>5201</v>
      </c>
      <c r="E642" t="s">
        <v>95</v>
      </c>
      <c r="F642">
        <v>52419</v>
      </c>
      <c r="G642" t="s">
        <v>31</v>
      </c>
      <c r="H642">
        <v>5</v>
      </c>
      <c r="I642" t="s">
        <v>32</v>
      </c>
      <c r="J642">
        <v>20</v>
      </c>
      <c r="K642" t="s">
        <v>33</v>
      </c>
      <c r="L642">
        <v>5240020</v>
      </c>
      <c r="M642" t="s">
        <v>34</v>
      </c>
      <c r="N642">
        <v>3600007</v>
      </c>
      <c r="O642" t="s">
        <v>35</v>
      </c>
      <c r="P642">
        <v>14577</v>
      </c>
      <c r="Q642" t="s">
        <v>159</v>
      </c>
      <c r="R642">
        <v>2004</v>
      </c>
      <c r="S642" t="s">
        <v>45</v>
      </c>
      <c r="T642">
        <v>284</v>
      </c>
      <c r="U642" t="s">
        <v>101</v>
      </c>
      <c r="V642">
        <v>524</v>
      </c>
      <c r="W642" t="s">
        <v>534</v>
      </c>
      <c r="X642" t="s">
        <v>729</v>
      </c>
      <c r="Y642" t="s">
        <v>42</v>
      </c>
      <c r="Z642">
        <v>263586</v>
      </c>
      <c r="AA642">
        <v>3666.01</v>
      </c>
      <c r="AB642">
        <v>3487.11</v>
      </c>
      <c r="AC642">
        <v>263586</v>
      </c>
    </row>
    <row r="643" spans="1:29">
      <c r="A643">
        <v>30001040</v>
      </c>
      <c r="B643" t="s">
        <v>380</v>
      </c>
      <c r="C643">
        <v>201112</v>
      </c>
      <c r="D643">
        <v>4011</v>
      </c>
      <c r="E643" t="s">
        <v>65</v>
      </c>
      <c r="F643">
        <v>52419</v>
      </c>
      <c r="G643" t="s">
        <v>31</v>
      </c>
      <c r="H643">
        <v>5</v>
      </c>
      <c r="I643" t="s">
        <v>32</v>
      </c>
      <c r="J643">
        <v>20</v>
      </c>
      <c r="K643" t="s">
        <v>33</v>
      </c>
      <c r="L643">
        <v>5240020</v>
      </c>
      <c r="M643" t="s">
        <v>34</v>
      </c>
      <c r="N643">
        <v>3600007</v>
      </c>
      <c r="O643" t="s">
        <v>35</v>
      </c>
      <c r="P643">
        <v>13880</v>
      </c>
      <c r="Q643" t="s">
        <v>82</v>
      </c>
      <c r="R643" t="s">
        <v>37</v>
      </c>
      <c r="S643" t="s">
        <v>38</v>
      </c>
      <c r="T643">
        <v>5240001154</v>
      </c>
      <c r="U643" t="s">
        <v>39</v>
      </c>
      <c r="V643">
        <v>524</v>
      </c>
      <c r="W643" t="s">
        <v>538</v>
      </c>
      <c r="X643" t="s">
        <v>689</v>
      </c>
      <c r="Y643" t="s">
        <v>42</v>
      </c>
      <c r="Z643">
        <v>15234</v>
      </c>
      <c r="AA643">
        <v>185.1</v>
      </c>
      <c r="AB643">
        <v>185.43</v>
      </c>
      <c r="AC643">
        <v>15234</v>
      </c>
    </row>
    <row r="644" spans="1:29">
      <c r="A644">
        <v>10004671</v>
      </c>
      <c r="B644" t="s">
        <v>683</v>
      </c>
      <c r="C644">
        <v>201109</v>
      </c>
      <c r="D644">
        <v>6000</v>
      </c>
      <c r="E644" t="s">
        <v>49</v>
      </c>
      <c r="F644">
        <v>52400</v>
      </c>
      <c r="G644" t="s">
        <v>66</v>
      </c>
      <c r="H644">
        <v>9</v>
      </c>
      <c r="I644" t="s">
        <v>51</v>
      </c>
      <c r="J644">
        <v>54</v>
      </c>
      <c r="K644" t="s">
        <v>52</v>
      </c>
      <c r="L644">
        <v>5249054</v>
      </c>
      <c r="M644" t="s">
        <v>53</v>
      </c>
      <c r="N644">
        <v>3600007</v>
      </c>
      <c r="O644" t="s">
        <v>35</v>
      </c>
      <c r="P644">
        <v>13883</v>
      </c>
      <c r="Q644" t="s">
        <v>54</v>
      </c>
      <c r="R644">
        <v>2006</v>
      </c>
      <c r="S644" t="s">
        <v>55</v>
      </c>
      <c r="T644" t="s">
        <v>442</v>
      </c>
      <c r="U644" t="s">
        <v>443</v>
      </c>
      <c r="V644">
        <v>524</v>
      </c>
      <c r="W644" t="s">
        <v>730</v>
      </c>
      <c r="Y644" t="s">
        <v>42</v>
      </c>
      <c r="Z644">
        <v>5756.62</v>
      </c>
      <c r="AA644">
        <v>78.319999999999993</v>
      </c>
      <c r="AB644">
        <v>75.819999999999993</v>
      </c>
      <c r="AC644">
        <v>5755.22</v>
      </c>
    </row>
    <row r="645" spans="1:29">
      <c r="A645">
        <v>10006400</v>
      </c>
      <c r="B645" t="s">
        <v>434</v>
      </c>
      <c r="C645">
        <v>201110</v>
      </c>
      <c r="D645">
        <v>4011</v>
      </c>
      <c r="E645" t="s">
        <v>65</v>
      </c>
      <c r="F645">
        <v>52400</v>
      </c>
      <c r="G645" t="s">
        <v>66</v>
      </c>
      <c r="H645">
        <v>9</v>
      </c>
      <c r="I645" t="s">
        <v>51</v>
      </c>
      <c r="J645">
        <v>54</v>
      </c>
      <c r="K645" t="s">
        <v>52</v>
      </c>
      <c r="L645">
        <v>5249054</v>
      </c>
      <c r="M645" t="s">
        <v>53</v>
      </c>
      <c r="N645">
        <v>3600007</v>
      </c>
      <c r="O645" t="s">
        <v>35</v>
      </c>
      <c r="P645">
        <v>13881</v>
      </c>
      <c r="Q645" t="s">
        <v>36</v>
      </c>
      <c r="R645" t="s">
        <v>37</v>
      </c>
      <c r="S645" t="s">
        <v>38</v>
      </c>
      <c r="T645">
        <v>5240001041</v>
      </c>
      <c r="U645" t="s">
        <v>731</v>
      </c>
      <c r="V645">
        <v>524</v>
      </c>
      <c r="W645" t="s">
        <v>732</v>
      </c>
      <c r="Y645" t="s">
        <v>42</v>
      </c>
      <c r="Z645">
        <v>1581.43</v>
      </c>
      <c r="AA645">
        <v>20.329999999999998</v>
      </c>
      <c r="AB645">
        <v>20.56</v>
      </c>
      <c r="AC645">
        <v>1581.43</v>
      </c>
    </row>
    <row r="646" spans="1:29">
      <c r="A646">
        <v>10006400</v>
      </c>
      <c r="B646" t="s">
        <v>434</v>
      </c>
      <c r="C646">
        <v>201110</v>
      </c>
      <c r="D646">
        <v>4011</v>
      </c>
      <c r="E646" t="s">
        <v>65</v>
      </c>
      <c r="F646">
        <v>52400</v>
      </c>
      <c r="G646" t="s">
        <v>66</v>
      </c>
      <c r="H646">
        <v>9</v>
      </c>
      <c r="I646" t="s">
        <v>51</v>
      </c>
      <c r="J646">
        <v>56</v>
      </c>
      <c r="K646" t="s">
        <v>60</v>
      </c>
      <c r="L646">
        <v>5249054</v>
      </c>
      <c r="M646" t="s">
        <v>53</v>
      </c>
      <c r="N646">
        <v>3600007</v>
      </c>
      <c r="O646" t="s">
        <v>35</v>
      </c>
      <c r="P646">
        <v>13881</v>
      </c>
      <c r="Q646" t="s">
        <v>36</v>
      </c>
      <c r="R646" t="s">
        <v>37</v>
      </c>
      <c r="S646" t="s">
        <v>38</v>
      </c>
      <c r="T646">
        <v>5240001041</v>
      </c>
      <c r="U646" t="s">
        <v>731</v>
      </c>
      <c r="V646">
        <v>524</v>
      </c>
      <c r="W646" t="s">
        <v>732</v>
      </c>
      <c r="Y646" t="s">
        <v>42</v>
      </c>
      <c r="Z646">
        <v>83.23</v>
      </c>
      <c r="AA646">
        <v>1.07</v>
      </c>
      <c r="AB646">
        <v>1.08</v>
      </c>
      <c r="AC646">
        <v>83.23</v>
      </c>
    </row>
    <row r="647" spans="1:29">
      <c r="A647">
        <v>30000488</v>
      </c>
      <c r="B647" t="s">
        <v>530</v>
      </c>
      <c r="C647">
        <v>201109</v>
      </c>
      <c r="D647">
        <v>5201</v>
      </c>
      <c r="E647" t="s">
        <v>95</v>
      </c>
      <c r="F647">
        <v>52420</v>
      </c>
      <c r="G647" t="s">
        <v>50</v>
      </c>
      <c r="H647">
        <v>5</v>
      </c>
      <c r="I647" t="s">
        <v>32</v>
      </c>
      <c r="J647">
        <v>20</v>
      </c>
      <c r="K647" t="s">
        <v>33</v>
      </c>
      <c r="L647">
        <v>5240020</v>
      </c>
      <c r="M647" t="s">
        <v>34</v>
      </c>
      <c r="N647">
        <v>3600007</v>
      </c>
      <c r="O647" t="s">
        <v>35</v>
      </c>
      <c r="P647">
        <v>14576</v>
      </c>
      <c r="Q647" t="s">
        <v>100</v>
      </c>
      <c r="R647">
        <v>2004</v>
      </c>
      <c r="S647" t="s">
        <v>45</v>
      </c>
      <c r="T647">
        <v>297</v>
      </c>
      <c r="U647" t="s">
        <v>452</v>
      </c>
      <c r="V647">
        <v>524</v>
      </c>
      <c r="W647" t="s">
        <v>644</v>
      </c>
      <c r="X647" t="s">
        <v>645</v>
      </c>
      <c r="Y647" t="s">
        <v>42</v>
      </c>
      <c r="Z647">
        <v>92250</v>
      </c>
      <c r="AA647">
        <v>1255.0999999999999</v>
      </c>
      <c r="AB647">
        <v>1215.06</v>
      </c>
      <c r="AC647">
        <v>92250</v>
      </c>
    </row>
    <row r="648" spans="1:29">
      <c r="A648">
        <v>30000621</v>
      </c>
      <c r="B648" t="s">
        <v>670</v>
      </c>
      <c r="C648">
        <v>201110</v>
      </c>
      <c r="D648">
        <v>5201</v>
      </c>
      <c r="E648" t="s">
        <v>95</v>
      </c>
      <c r="F648">
        <v>52420</v>
      </c>
      <c r="G648" t="s">
        <v>50</v>
      </c>
      <c r="H648">
        <v>5</v>
      </c>
      <c r="I648" t="s">
        <v>32</v>
      </c>
      <c r="J648">
        <v>20</v>
      </c>
      <c r="K648" t="s">
        <v>33</v>
      </c>
      <c r="L648">
        <v>5240020</v>
      </c>
      <c r="M648" t="s">
        <v>34</v>
      </c>
      <c r="N648">
        <v>3600007</v>
      </c>
      <c r="O648" t="s">
        <v>35</v>
      </c>
      <c r="P648">
        <v>14577</v>
      </c>
      <c r="Q648" t="s">
        <v>159</v>
      </c>
      <c r="R648">
        <v>2004</v>
      </c>
      <c r="S648" t="s">
        <v>45</v>
      </c>
      <c r="T648">
        <v>297</v>
      </c>
      <c r="U648" t="s">
        <v>452</v>
      </c>
      <c r="V648">
        <v>524</v>
      </c>
      <c r="W648" t="s">
        <v>724</v>
      </c>
      <c r="X648" t="s">
        <v>725</v>
      </c>
      <c r="Y648" t="s">
        <v>42</v>
      </c>
      <c r="Z648">
        <v>11225</v>
      </c>
      <c r="AA648">
        <v>143.91</v>
      </c>
      <c r="AB648">
        <v>145.52000000000001</v>
      </c>
      <c r="AC648">
        <v>11225</v>
      </c>
    </row>
    <row r="649" spans="1:29">
      <c r="A649">
        <v>30000148</v>
      </c>
      <c r="B649" t="s">
        <v>733</v>
      </c>
      <c r="C649">
        <v>201106</v>
      </c>
      <c r="D649">
        <v>5201</v>
      </c>
      <c r="E649" t="s">
        <v>95</v>
      </c>
      <c r="F649">
        <v>52417</v>
      </c>
      <c r="G649" t="s">
        <v>193</v>
      </c>
      <c r="H649">
        <v>5</v>
      </c>
      <c r="I649" t="s">
        <v>32</v>
      </c>
      <c r="J649">
        <v>20</v>
      </c>
      <c r="K649" t="s">
        <v>33</v>
      </c>
      <c r="L649">
        <v>5240020</v>
      </c>
      <c r="M649" t="s">
        <v>34</v>
      </c>
      <c r="N649">
        <v>3600007</v>
      </c>
      <c r="O649" t="s">
        <v>35</v>
      </c>
      <c r="P649">
        <v>13888</v>
      </c>
      <c r="Q649" t="s">
        <v>650</v>
      </c>
      <c r="R649">
        <v>2004</v>
      </c>
      <c r="S649" t="s">
        <v>45</v>
      </c>
      <c r="T649">
        <v>286</v>
      </c>
      <c r="U649" t="s">
        <v>196</v>
      </c>
      <c r="V649">
        <v>524</v>
      </c>
      <c r="W649" t="s">
        <v>734</v>
      </c>
      <c r="X649" t="s">
        <v>735</v>
      </c>
      <c r="Y649" t="s">
        <v>42</v>
      </c>
      <c r="Z649">
        <v>88205</v>
      </c>
      <c r="AA649">
        <v>1235.3599999999999</v>
      </c>
      <c r="AB649">
        <v>1167.42</v>
      </c>
      <c r="AC649">
        <v>88205</v>
      </c>
    </row>
    <row r="650" spans="1:29">
      <c r="A650">
        <v>30000998</v>
      </c>
      <c r="B650" t="s">
        <v>414</v>
      </c>
      <c r="C650">
        <v>201112</v>
      </c>
      <c r="D650">
        <v>5511</v>
      </c>
      <c r="E650" t="s">
        <v>230</v>
      </c>
      <c r="F650">
        <v>52420</v>
      </c>
      <c r="G650" t="s">
        <v>50</v>
      </c>
      <c r="H650">
        <v>9</v>
      </c>
      <c r="I650" t="s">
        <v>51</v>
      </c>
      <c r="J650">
        <v>54</v>
      </c>
      <c r="K650" t="s">
        <v>52</v>
      </c>
      <c r="L650">
        <v>5249054</v>
      </c>
      <c r="M650" t="s">
        <v>53</v>
      </c>
      <c r="N650">
        <v>3600007</v>
      </c>
      <c r="O650" t="s">
        <v>35</v>
      </c>
      <c r="P650">
        <v>13882</v>
      </c>
      <c r="Q650" t="s">
        <v>126</v>
      </c>
      <c r="V650">
        <v>524</v>
      </c>
      <c r="W650" t="s">
        <v>416</v>
      </c>
      <c r="X650" t="s">
        <v>417</v>
      </c>
      <c r="Y650" t="s">
        <v>42</v>
      </c>
      <c r="Z650">
        <v>2812</v>
      </c>
      <c r="AA650">
        <v>34.17</v>
      </c>
      <c r="AB650">
        <v>33.29</v>
      </c>
      <c r="AC650">
        <v>2812</v>
      </c>
    </row>
    <row r="651" spans="1:29">
      <c r="A651">
        <v>30000998</v>
      </c>
      <c r="B651" t="s">
        <v>414</v>
      </c>
      <c r="C651">
        <v>201112</v>
      </c>
      <c r="D651">
        <v>5511</v>
      </c>
      <c r="E651" t="s">
        <v>230</v>
      </c>
      <c r="F651">
        <v>52420</v>
      </c>
      <c r="G651" t="s">
        <v>50</v>
      </c>
      <c r="H651">
        <v>9</v>
      </c>
      <c r="I651" t="s">
        <v>51</v>
      </c>
      <c r="J651">
        <v>56</v>
      </c>
      <c r="K651" t="s">
        <v>60</v>
      </c>
      <c r="L651">
        <v>5249054</v>
      </c>
      <c r="M651" t="s">
        <v>53</v>
      </c>
      <c r="N651">
        <v>3600007</v>
      </c>
      <c r="O651" t="s">
        <v>35</v>
      </c>
      <c r="P651">
        <v>13882</v>
      </c>
      <c r="Q651" t="s">
        <v>126</v>
      </c>
      <c r="V651">
        <v>524</v>
      </c>
      <c r="W651" t="s">
        <v>416</v>
      </c>
      <c r="X651" t="s">
        <v>417</v>
      </c>
      <c r="Y651" t="s">
        <v>42</v>
      </c>
      <c r="Z651">
        <v>148</v>
      </c>
      <c r="AA651">
        <v>1.8</v>
      </c>
      <c r="AB651">
        <v>1.75</v>
      </c>
      <c r="AC651">
        <v>148</v>
      </c>
    </row>
    <row r="652" spans="1:29">
      <c r="A652">
        <v>30000208</v>
      </c>
      <c r="B652" t="s">
        <v>482</v>
      </c>
      <c r="C652">
        <v>201107</v>
      </c>
      <c r="D652">
        <v>4011</v>
      </c>
      <c r="E652" t="s">
        <v>65</v>
      </c>
      <c r="F652">
        <v>52400</v>
      </c>
      <c r="G652" t="s">
        <v>66</v>
      </c>
      <c r="H652">
        <v>5</v>
      </c>
      <c r="I652" t="s">
        <v>32</v>
      </c>
      <c r="J652">
        <v>20</v>
      </c>
      <c r="K652" t="s">
        <v>33</v>
      </c>
      <c r="L652">
        <v>5240020</v>
      </c>
      <c r="M652" t="s">
        <v>34</v>
      </c>
      <c r="N652">
        <v>3600007</v>
      </c>
      <c r="O652" t="s">
        <v>35</v>
      </c>
      <c r="P652">
        <v>13880</v>
      </c>
      <c r="Q652" t="s">
        <v>82</v>
      </c>
      <c r="R652" t="s">
        <v>37</v>
      </c>
      <c r="S652" t="s">
        <v>38</v>
      </c>
      <c r="T652">
        <v>5240001296</v>
      </c>
      <c r="U652" t="s">
        <v>74</v>
      </c>
      <c r="V652">
        <v>524</v>
      </c>
      <c r="W652" t="s">
        <v>483</v>
      </c>
      <c r="X652">
        <v>856</v>
      </c>
      <c r="Y652" t="s">
        <v>42</v>
      </c>
      <c r="Z652">
        <v>887.11</v>
      </c>
      <c r="AA652">
        <v>12.47</v>
      </c>
      <c r="AB652">
        <v>11.69</v>
      </c>
      <c r="AC652">
        <v>887.11</v>
      </c>
    </row>
    <row r="653" spans="1:29">
      <c r="A653">
        <v>30000386</v>
      </c>
      <c r="B653" t="s">
        <v>597</v>
      </c>
      <c r="C653">
        <v>201108</v>
      </c>
      <c r="D653">
        <v>5201</v>
      </c>
      <c r="E653" t="s">
        <v>95</v>
      </c>
      <c r="F653">
        <v>52417</v>
      </c>
      <c r="G653" t="s">
        <v>193</v>
      </c>
      <c r="H653">
        <v>5</v>
      </c>
      <c r="I653" t="s">
        <v>32</v>
      </c>
      <c r="J653">
        <v>20</v>
      </c>
      <c r="K653" t="s">
        <v>33</v>
      </c>
      <c r="L653">
        <v>5240020</v>
      </c>
      <c r="M653" t="s">
        <v>34</v>
      </c>
      <c r="N653">
        <v>3600007</v>
      </c>
      <c r="O653" t="s">
        <v>35</v>
      </c>
      <c r="P653">
        <v>14577</v>
      </c>
      <c r="Q653" t="s">
        <v>159</v>
      </c>
      <c r="R653">
        <v>2004</v>
      </c>
      <c r="S653" t="s">
        <v>45</v>
      </c>
      <c r="T653">
        <v>286</v>
      </c>
      <c r="U653" t="s">
        <v>196</v>
      </c>
      <c r="V653">
        <v>524</v>
      </c>
      <c r="W653" t="s">
        <v>598</v>
      </c>
      <c r="X653" t="s">
        <v>599</v>
      </c>
      <c r="Y653" t="s">
        <v>42</v>
      </c>
      <c r="Z653">
        <v>9835</v>
      </c>
      <c r="AA653">
        <v>136.79</v>
      </c>
      <c r="AB653">
        <v>130.12</v>
      </c>
      <c r="AC653">
        <v>9835</v>
      </c>
    </row>
    <row r="654" spans="1:29">
      <c r="A654">
        <v>30000402</v>
      </c>
      <c r="B654" t="s">
        <v>585</v>
      </c>
      <c r="C654">
        <v>201108</v>
      </c>
      <c r="D654">
        <v>4011</v>
      </c>
      <c r="E654" t="s">
        <v>65</v>
      </c>
      <c r="F654">
        <v>52420</v>
      </c>
      <c r="G654" t="s">
        <v>50</v>
      </c>
      <c r="H654">
        <v>10</v>
      </c>
      <c r="I654" t="s">
        <v>115</v>
      </c>
      <c r="J654">
        <v>52</v>
      </c>
      <c r="K654" t="s">
        <v>116</v>
      </c>
      <c r="L654">
        <v>5249052</v>
      </c>
      <c r="M654" t="s">
        <v>116</v>
      </c>
      <c r="N654">
        <v>3600007</v>
      </c>
      <c r="O654" t="s">
        <v>35</v>
      </c>
      <c r="P654">
        <v>13881</v>
      </c>
      <c r="Q654" t="s">
        <v>36</v>
      </c>
      <c r="R654" t="s">
        <v>37</v>
      </c>
      <c r="S654" t="s">
        <v>38</v>
      </c>
      <c r="T654">
        <v>5240001182</v>
      </c>
      <c r="U654" t="s">
        <v>117</v>
      </c>
      <c r="V654">
        <v>524</v>
      </c>
      <c r="W654" t="s">
        <v>661</v>
      </c>
      <c r="X654" t="s">
        <v>662</v>
      </c>
      <c r="Y654" t="s">
        <v>42</v>
      </c>
      <c r="Z654">
        <v>2471</v>
      </c>
      <c r="AA654">
        <v>34.369999999999997</v>
      </c>
      <c r="AB654">
        <v>32.69</v>
      </c>
      <c r="AC654">
        <v>2471</v>
      </c>
    </row>
    <row r="655" spans="1:29">
      <c r="A655">
        <v>30001040</v>
      </c>
      <c r="B655" t="s">
        <v>496</v>
      </c>
      <c r="C655">
        <v>201112</v>
      </c>
      <c r="D655">
        <v>4011</v>
      </c>
      <c r="E655" t="s">
        <v>65</v>
      </c>
      <c r="F655">
        <v>52419</v>
      </c>
      <c r="G655" t="s">
        <v>31</v>
      </c>
      <c r="H655">
        <v>5</v>
      </c>
      <c r="I655" t="s">
        <v>32</v>
      </c>
      <c r="J655">
        <v>20</v>
      </c>
      <c r="K655" t="s">
        <v>33</v>
      </c>
      <c r="L655">
        <v>5240020</v>
      </c>
      <c r="M655" t="s">
        <v>34</v>
      </c>
      <c r="N655">
        <v>3600007</v>
      </c>
      <c r="O655" t="s">
        <v>35</v>
      </c>
      <c r="P655">
        <v>13880</v>
      </c>
      <c r="Q655" t="s">
        <v>82</v>
      </c>
      <c r="R655" t="s">
        <v>37</v>
      </c>
      <c r="S655" t="s">
        <v>38</v>
      </c>
      <c r="T655">
        <v>5240001154</v>
      </c>
      <c r="U655" t="s">
        <v>39</v>
      </c>
      <c r="V655">
        <v>524</v>
      </c>
      <c r="W655" t="s">
        <v>567</v>
      </c>
      <c r="X655" t="s">
        <v>736</v>
      </c>
      <c r="Y655" t="s">
        <v>42</v>
      </c>
      <c r="Z655">
        <v>12899</v>
      </c>
      <c r="AA655">
        <v>156.72999999999999</v>
      </c>
      <c r="AB655">
        <v>157.01</v>
      </c>
      <c r="AC655">
        <v>12899</v>
      </c>
    </row>
    <row r="656" spans="1:29">
      <c r="A656">
        <v>30000401</v>
      </c>
      <c r="B656" t="s">
        <v>406</v>
      </c>
      <c r="C656">
        <v>201108</v>
      </c>
      <c r="D656">
        <v>4011</v>
      </c>
      <c r="E656" t="s">
        <v>65</v>
      </c>
      <c r="F656">
        <v>52419</v>
      </c>
      <c r="G656" t="s">
        <v>31</v>
      </c>
      <c r="H656">
        <v>5</v>
      </c>
      <c r="I656" t="s">
        <v>32</v>
      </c>
      <c r="J656">
        <v>20</v>
      </c>
      <c r="K656" t="s">
        <v>33</v>
      </c>
      <c r="L656">
        <v>5240020</v>
      </c>
      <c r="M656" t="s">
        <v>34</v>
      </c>
      <c r="N656">
        <v>3600007</v>
      </c>
      <c r="O656" t="s">
        <v>35</v>
      </c>
      <c r="P656">
        <v>13880</v>
      </c>
      <c r="Q656" t="s">
        <v>82</v>
      </c>
      <c r="R656" t="s">
        <v>37</v>
      </c>
      <c r="S656" t="s">
        <v>38</v>
      </c>
      <c r="T656">
        <v>5240001154</v>
      </c>
      <c r="U656" t="s">
        <v>39</v>
      </c>
      <c r="V656">
        <v>524</v>
      </c>
      <c r="W656" t="s">
        <v>570</v>
      </c>
      <c r="X656" t="s">
        <v>681</v>
      </c>
      <c r="Y656" t="s">
        <v>42</v>
      </c>
      <c r="Z656">
        <v>15234</v>
      </c>
      <c r="AA656">
        <v>211.88</v>
      </c>
      <c r="AB656">
        <v>201.54</v>
      </c>
      <c r="AC656">
        <v>15234</v>
      </c>
    </row>
    <row r="657" spans="1:29">
      <c r="A657">
        <v>30000391</v>
      </c>
      <c r="B657" t="s">
        <v>376</v>
      </c>
      <c r="C657">
        <v>201108</v>
      </c>
      <c r="D657">
        <v>4600</v>
      </c>
      <c r="E657" t="s">
        <v>256</v>
      </c>
      <c r="F657">
        <v>52400</v>
      </c>
      <c r="G657" t="s">
        <v>66</v>
      </c>
      <c r="H657">
        <v>9</v>
      </c>
      <c r="I657" t="s">
        <v>51</v>
      </c>
      <c r="J657">
        <v>54</v>
      </c>
      <c r="K657" t="s">
        <v>52</v>
      </c>
      <c r="L657">
        <v>5249054</v>
      </c>
      <c r="M657" t="s">
        <v>53</v>
      </c>
      <c r="N657">
        <v>3600007</v>
      </c>
      <c r="O657" t="s">
        <v>35</v>
      </c>
      <c r="P657">
        <v>13880</v>
      </c>
      <c r="Q657" t="s">
        <v>82</v>
      </c>
      <c r="V657">
        <v>524</v>
      </c>
      <c r="W657" t="s">
        <v>545</v>
      </c>
      <c r="X657">
        <v>972</v>
      </c>
      <c r="Y657" t="s">
        <v>42</v>
      </c>
      <c r="Z657">
        <v>9084.39</v>
      </c>
      <c r="AA657">
        <v>126.35</v>
      </c>
      <c r="AB657">
        <v>120.18</v>
      </c>
      <c r="AC657">
        <v>9084.39</v>
      </c>
    </row>
    <row r="658" spans="1:29">
      <c r="A658">
        <v>30000391</v>
      </c>
      <c r="B658" t="s">
        <v>376</v>
      </c>
      <c r="C658">
        <v>201108</v>
      </c>
      <c r="D658">
        <v>4600</v>
      </c>
      <c r="E658" t="s">
        <v>256</v>
      </c>
      <c r="F658">
        <v>52400</v>
      </c>
      <c r="G658" t="s">
        <v>66</v>
      </c>
      <c r="H658">
        <v>9</v>
      </c>
      <c r="I658" t="s">
        <v>51</v>
      </c>
      <c r="J658">
        <v>56</v>
      </c>
      <c r="K658" t="s">
        <v>60</v>
      </c>
      <c r="L658">
        <v>5249054</v>
      </c>
      <c r="M658" t="s">
        <v>53</v>
      </c>
      <c r="N658">
        <v>3600007</v>
      </c>
      <c r="O658" t="s">
        <v>35</v>
      </c>
      <c r="P658">
        <v>13880</v>
      </c>
      <c r="Q658" t="s">
        <v>82</v>
      </c>
      <c r="V658">
        <v>524</v>
      </c>
      <c r="W658" t="s">
        <v>545</v>
      </c>
      <c r="X658">
        <v>972</v>
      </c>
      <c r="Y658" t="s">
        <v>42</v>
      </c>
      <c r="Z658">
        <v>478.13</v>
      </c>
      <c r="AA658">
        <v>6.65</v>
      </c>
      <c r="AB658">
        <v>6.33</v>
      </c>
      <c r="AC658">
        <v>478.13</v>
      </c>
    </row>
    <row r="659" spans="1:29">
      <c r="A659">
        <v>30000488</v>
      </c>
      <c r="B659" t="s">
        <v>530</v>
      </c>
      <c r="C659">
        <v>201109</v>
      </c>
      <c r="D659">
        <v>5201</v>
      </c>
      <c r="E659" t="s">
        <v>95</v>
      </c>
      <c r="F659">
        <v>52420</v>
      </c>
      <c r="G659" t="s">
        <v>50</v>
      </c>
      <c r="H659">
        <v>5</v>
      </c>
      <c r="I659" t="s">
        <v>32</v>
      </c>
      <c r="J659">
        <v>20</v>
      </c>
      <c r="K659" t="s">
        <v>33</v>
      </c>
      <c r="L659">
        <v>5240020</v>
      </c>
      <c r="M659" t="s">
        <v>34</v>
      </c>
      <c r="N659">
        <v>3600007</v>
      </c>
      <c r="O659" t="s">
        <v>35</v>
      </c>
      <c r="P659">
        <v>14574</v>
      </c>
      <c r="Q659" t="s">
        <v>140</v>
      </c>
      <c r="R659">
        <v>2004</v>
      </c>
      <c r="S659" t="s">
        <v>45</v>
      </c>
      <c r="T659">
        <v>298</v>
      </c>
      <c r="U659" t="s">
        <v>371</v>
      </c>
      <c r="V659">
        <v>524</v>
      </c>
      <c r="W659" t="s">
        <v>605</v>
      </c>
      <c r="X659" t="s">
        <v>606</v>
      </c>
      <c r="Y659" t="s">
        <v>42</v>
      </c>
      <c r="Z659">
        <v>12800</v>
      </c>
      <c r="AA659">
        <v>174.15</v>
      </c>
      <c r="AB659">
        <v>168.6</v>
      </c>
      <c r="AC659">
        <v>12800</v>
      </c>
    </row>
    <row r="660" spans="1:29">
      <c r="A660">
        <v>30000621</v>
      </c>
      <c r="B660" t="s">
        <v>670</v>
      </c>
      <c r="C660">
        <v>201110</v>
      </c>
      <c r="D660">
        <v>5201</v>
      </c>
      <c r="E660" t="s">
        <v>95</v>
      </c>
      <c r="F660">
        <v>52420</v>
      </c>
      <c r="G660" t="s">
        <v>50</v>
      </c>
      <c r="H660">
        <v>5</v>
      </c>
      <c r="I660" t="s">
        <v>32</v>
      </c>
      <c r="J660">
        <v>20</v>
      </c>
      <c r="K660" t="s">
        <v>33</v>
      </c>
      <c r="L660">
        <v>5240020</v>
      </c>
      <c r="M660" t="s">
        <v>34</v>
      </c>
      <c r="N660">
        <v>3600007</v>
      </c>
      <c r="O660" t="s">
        <v>35</v>
      </c>
      <c r="P660">
        <v>14576</v>
      </c>
      <c r="Q660" t="s">
        <v>100</v>
      </c>
      <c r="R660">
        <v>2004</v>
      </c>
      <c r="S660" t="s">
        <v>45</v>
      </c>
      <c r="T660">
        <v>297</v>
      </c>
      <c r="U660" t="s">
        <v>452</v>
      </c>
      <c r="V660">
        <v>524</v>
      </c>
      <c r="W660" t="s">
        <v>724</v>
      </c>
      <c r="X660" t="s">
        <v>725</v>
      </c>
      <c r="Y660" t="s">
        <v>42</v>
      </c>
      <c r="Z660">
        <v>51250</v>
      </c>
      <c r="AA660">
        <v>657.05</v>
      </c>
      <c r="AB660">
        <v>664.41</v>
      </c>
      <c r="AC660">
        <v>51250</v>
      </c>
    </row>
    <row r="661" spans="1:29">
      <c r="A661">
        <v>30000488</v>
      </c>
      <c r="B661" t="s">
        <v>530</v>
      </c>
      <c r="C661">
        <v>201109</v>
      </c>
      <c r="D661">
        <v>5201</v>
      </c>
      <c r="E661" t="s">
        <v>95</v>
      </c>
      <c r="F661">
        <v>52420</v>
      </c>
      <c r="G661" t="s">
        <v>50</v>
      </c>
      <c r="H661">
        <v>5</v>
      </c>
      <c r="I661" t="s">
        <v>32</v>
      </c>
      <c r="J661">
        <v>20</v>
      </c>
      <c r="K661" t="s">
        <v>33</v>
      </c>
      <c r="L661">
        <v>5240020</v>
      </c>
      <c r="M661" t="s">
        <v>34</v>
      </c>
      <c r="N661">
        <v>3600007</v>
      </c>
      <c r="O661" t="s">
        <v>35</v>
      </c>
      <c r="P661">
        <v>14577</v>
      </c>
      <c r="Q661" t="s">
        <v>159</v>
      </c>
      <c r="R661">
        <v>2004</v>
      </c>
      <c r="S661" t="s">
        <v>45</v>
      </c>
      <c r="T661">
        <v>297</v>
      </c>
      <c r="U661" t="s">
        <v>452</v>
      </c>
      <c r="V661">
        <v>524</v>
      </c>
      <c r="W661" t="s">
        <v>644</v>
      </c>
      <c r="X661" t="s">
        <v>645</v>
      </c>
      <c r="Y661" t="s">
        <v>42</v>
      </c>
      <c r="Z661">
        <v>20364.5</v>
      </c>
      <c r="AA661">
        <v>277.07</v>
      </c>
      <c r="AB661">
        <v>268.23</v>
      </c>
      <c r="AC661">
        <v>20364.5</v>
      </c>
    </row>
    <row r="662" spans="1:29">
      <c r="A662">
        <v>30000462</v>
      </c>
      <c r="B662" t="s">
        <v>388</v>
      </c>
      <c r="C662">
        <v>201109</v>
      </c>
      <c r="D662">
        <v>4210</v>
      </c>
      <c r="E662" t="s">
        <v>30</v>
      </c>
      <c r="F662">
        <v>52400</v>
      </c>
      <c r="G662" t="s">
        <v>66</v>
      </c>
      <c r="H662">
        <v>5</v>
      </c>
      <c r="I662" t="s">
        <v>32</v>
      </c>
      <c r="J662">
        <v>20</v>
      </c>
      <c r="K662" t="s">
        <v>33</v>
      </c>
      <c r="L662">
        <v>5240020</v>
      </c>
      <c r="M662" t="s">
        <v>34</v>
      </c>
      <c r="N662">
        <v>3600007</v>
      </c>
      <c r="O662" t="s">
        <v>35</v>
      </c>
      <c r="P662">
        <v>13881</v>
      </c>
      <c r="Q662" t="s">
        <v>36</v>
      </c>
      <c r="R662" t="s">
        <v>37</v>
      </c>
      <c r="S662" t="s">
        <v>38</v>
      </c>
      <c r="T662">
        <v>5240001203</v>
      </c>
      <c r="U662" t="s">
        <v>67</v>
      </c>
      <c r="V662">
        <v>524</v>
      </c>
      <c r="W662" t="s">
        <v>646</v>
      </c>
      <c r="X662">
        <v>1132</v>
      </c>
      <c r="Y662" t="s">
        <v>42</v>
      </c>
      <c r="Z662">
        <v>3350</v>
      </c>
      <c r="AA662">
        <v>45.58</v>
      </c>
      <c r="AB662">
        <v>44.13</v>
      </c>
      <c r="AC662">
        <v>3350</v>
      </c>
    </row>
    <row r="663" spans="1:29">
      <c r="A663">
        <v>30000488</v>
      </c>
      <c r="B663" t="s">
        <v>530</v>
      </c>
      <c r="C663">
        <v>201109</v>
      </c>
      <c r="D663">
        <v>5201</v>
      </c>
      <c r="E663" t="s">
        <v>95</v>
      </c>
      <c r="F663">
        <v>52420</v>
      </c>
      <c r="G663" t="s">
        <v>50</v>
      </c>
      <c r="H663">
        <v>5</v>
      </c>
      <c r="I663" t="s">
        <v>32</v>
      </c>
      <c r="J663">
        <v>20</v>
      </c>
      <c r="K663" t="s">
        <v>33</v>
      </c>
      <c r="L663">
        <v>5240020</v>
      </c>
      <c r="M663" t="s">
        <v>34</v>
      </c>
      <c r="N663">
        <v>3600007</v>
      </c>
      <c r="O663" t="s">
        <v>35</v>
      </c>
      <c r="P663">
        <v>14572</v>
      </c>
      <c r="Q663" t="s">
        <v>104</v>
      </c>
      <c r="R663">
        <v>2004</v>
      </c>
      <c r="S663" t="s">
        <v>45</v>
      </c>
      <c r="T663">
        <v>298</v>
      </c>
      <c r="U663" t="s">
        <v>371</v>
      </c>
      <c r="V663">
        <v>524</v>
      </c>
      <c r="W663" t="s">
        <v>605</v>
      </c>
      <c r="X663" t="s">
        <v>606</v>
      </c>
      <c r="Y663" t="s">
        <v>42</v>
      </c>
      <c r="Z663">
        <v>675162</v>
      </c>
      <c r="AA663">
        <v>9185.8799999999992</v>
      </c>
      <c r="AB663">
        <v>8892.85</v>
      </c>
      <c r="AC663">
        <v>675162</v>
      </c>
    </row>
    <row r="664" spans="1:29">
      <c r="A664">
        <v>30000621</v>
      </c>
      <c r="B664" t="s">
        <v>670</v>
      </c>
      <c r="C664">
        <v>201110</v>
      </c>
      <c r="D664">
        <v>5201</v>
      </c>
      <c r="E664" t="s">
        <v>95</v>
      </c>
      <c r="F664">
        <v>52420</v>
      </c>
      <c r="G664" t="s">
        <v>50</v>
      </c>
      <c r="H664">
        <v>5</v>
      </c>
      <c r="I664" t="s">
        <v>32</v>
      </c>
      <c r="J664">
        <v>20</v>
      </c>
      <c r="K664" t="s">
        <v>33</v>
      </c>
      <c r="L664">
        <v>5240020</v>
      </c>
      <c r="M664" t="s">
        <v>34</v>
      </c>
      <c r="N664">
        <v>3600007</v>
      </c>
      <c r="O664" t="s">
        <v>35</v>
      </c>
      <c r="P664">
        <v>14575</v>
      </c>
      <c r="Q664" t="s">
        <v>223</v>
      </c>
      <c r="R664">
        <v>2004</v>
      </c>
      <c r="S664" t="s">
        <v>45</v>
      </c>
      <c r="T664">
        <v>297</v>
      </c>
      <c r="U664" t="s">
        <v>452</v>
      </c>
      <c r="V664">
        <v>524</v>
      </c>
      <c r="W664" t="s">
        <v>724</v>
      </c>
      <c r="X664" t="s">
        <v>725</v>
      </c>
      <c r="Y664" t="s">
        <v>42</v>
      </c>
      <c r="Z664">
        <v>2280</v>
      </c>
      <c r="AA664">
        <v>29.23</v>
      </c>
      <c r="AB664">
        <v>29.56</v>
      </c>
      <c r="AC664">
        <v>2280</v>
      </c>
    </row>
    <row r="665" spans="1:29">
      <c r="A665">
        <v>10004671</v>
      </c>
      <c r="B665" t="s">
        <v>683</v>
      </c>
      <c r="C665">
        <v>201109</v>
      </c>
      <c r="D665">
        <v>6000</v>
      </c>
      <c r="E665" t="s">
        <v>49</v>
      </c>
      <c r="F665">
        <v>52400</v>
      </c>
      <c r="G665" t="s">
        <v>66</v>
      </c>
      <c r="H665">
        <v>9</v>
      </c>
      <c r="I665" t="s">
        <v>51</v>
      </c>
      <c r="J665">
        <v>56</v>
      </c>
      <c r="K665" t="s">
        <v>60</v>
      </c>
      <c r="L665">
        <v>5249054</v>
      </c>
      <c r="M665" t="s">
        <v>53</v>
      </c>
      <c r="N665">
        <v>3600007</v>
      </c>
      <c r="O665" t="s">
        <v>35</v>
      </c>
      <c r="P665">
        <v>13883</v>
      </c>
      <c r="Q665" t="s">
        <v>54</v>
      </c>
      <c r="R665">
        <v>2006</v>
      </c>
      <c r="S665" t="s">
        <v>55</v>
      </c>
      <c r="T665" t="s">
        <v>442</v>
      </c>
      <c r="U665" t="s">
        <v>443</v>
      </c>
      <c r="V665">
        <v>524</v>
      </c>
      <c r="W665" t="s">
        <v>730</v>
      </c>
      <c r="Y665" t="s">
        <v>42</v>
      </c>
      <c r="Z665">
        <v>302.98</v>
      </c>
      <c r="AA665">
        <v>4.12</v>
      </c>
      <c r="AB665">
        <v>3.99</v>
      </c>
      <c r="AC665">
        <v>302.91000000000003</v>
      </c>
    </row>
    <row r="666" spans="1:29">
      <c r="A666">
        <v>10002386</v>
      </c>
      <c r="B666" t="s">
        <v>603</v>
      </c>
      <c r="C666">
        <v>201106</v>
      </c>
      <c r="D666">
        <v>4011</v>
      </c>
      <c r="E666" t="s">
        <v>65</v>
      </c>
      <c r="F666">
        <v>52400</v>
      </c>
      <c r="G666" t="s">
        <v>66</v>
      </c>
      <c r="H666">
        <v>9</v>
      </c>
      <c r="I666" t="s">
        <v>51</v>
      </c>
      <c r="J666">
        <v>54</v>
      </c>
      <c r="K666" t="s">
        <v>52</v>
      </c>
      <c r="L666">
        <v>5249054</v>
      </c>
      <c r="M666" t="s">
        <v>53</v>
      </c>
      <c r="N666">
        <v>3600007</v>
      </c>
      <c r="O666" t="s">
        <v>35</v>
      </c>
      <c r="P666">
        <v>13881</v>
      </c>
      <c r="Q666" t="s">
        <v>36</v>
      </c>
      <c r="R666" t="s">
        <v>37</v>
      </c>
      <c r="S666" t="s">
        <v>38</v>
      </c>
      <c r="T666">
        <v>5240001296</v>
      </c>
      <c r="U666" t="s">
        <v>74</v>
      </c>
      <c r="V666">
        <v>524</v>
      </c>
      <c r="W666" t="s">
        <v>604</v>
      </c>
      <c r="Y666" t="s">
        <v>42</v>
      </c>
      <c r="Z666">
        <v>842.75</v>
      </c>
      <c r="AA666">
        <v>11.72</v>
      </c>
      <c r="AB666">
        <v>11.08</v>
      </c>
      <c r="AC666">
        <v>842.75</v>
      </c>
    </row>
    <row r="667" spans="1:29">
      <c r="A667">
        <v>10002386</v>
      </c>
      <c r="B667" t="s">
        <v>603</v>
      </c>
      <c r="C667">
        <v>201106</v>
      </c>
      <c r="D667">
        <v>4011</v>
      </c>
      <c r="E667" t="s">
        <v>65</v>
      </c>
      <c r="F667">
        <v>52400</v>
      </c>
      <c r="G667" t="s">
        <v>66</v>
      </c>
      <c r="H667">
        <v>9</v>
      </c>
      <c r="I667" t="s">
        <v>51</v>
      </c>
      <c r="J667">
        <v>56</v>
      </c>
      <c r="K667" t="s">
        <v>60</v>
      </c>
      <c r="L667">
        <v>5249054</v>
      </c>
      <c r="M667" t="s">
        <v>53</v>
      </c>
      <c r="N667">
        <v>3600007</v>
      </c>
      <c r="O667" t="s">
        <v>35</v>
      </c>
      <c r="P667">
        <v>13881</v>
      </c>
      <c r="Q667" t="s">
        <v>36</v>
      </c>
      <c r="R667" t="s">
        <v>37</v>
      </c>
      <c r="S667" t="s">
        <v>38</v>
      </c>
      <c r="T667">
        <v>5240001296</v>
      </c>
      <c r="U667" t="s">
        <v>74</v>
      </c>
      <c r="V667">
        <v>524</v>
      </c>
      <c r="W667" t="s">
        <v>604</v>
      </c>
      <c r="Y667" t="s">
        <v>42</v>
      </c>
      <c r="Z667">
        <v>44.36</v>
      </c>
      <c r="AA667">
        <v>0.62</v>
      </c>
      <c r="AB667">
        <v>0.57999999999999996</v>
      </c>
      <c r="AC667">
        <v>44.36</v>
      </c>
    </row>
    <row r="668" spans="1:29">
      <c r="A668">
        <v>30000621</v>
      </c>
      <c r="B668" t="s">
        <v>737</v>
      </c>
      <c r="C668">
        <v>201110</v>
      </c>
      <c r="D668">
        <v>7400</v>
      </c>
      <c r="E668" t="s">
        <v>259</v>
      </c>
      <c r="F668">
        <v>52420</v>
      </c>
      <c r="G668" t="s">
        <v>50</v>
      </c>
      <c r="H668">
        <v>9</v>
      </c>
      <c r="I668" t="s">
        <v>51</v>
      </c>
      <c r="J668">
        <v>59</v>
      </c>
      <c r="K668" t="s">
        <v>91</v>
      </c>
      <c r="L668">
        <v>5249059</v>
      </c>
      <c r="M668" t="s">
        <v>91</v>
      </c>
      <c r="N668">
        <v>3600007</v>
      </c>
      <c r="O668" t="s">
        <v>35</v>
      </c>
      <c r="P668">
        <v>13883</v>
      </c>
      <c r="Q668" t="s">
        <v>54</v>
      </c>
      <c r="R668" t="s">
        <v>260</v>
      </c>
      <c r="S668" t="s">
        <v>261</v>
      </c>
      <c r="T668">
        <v>52408</v>
      </c>
      <c r="U668" t="s">
        <v>431</v>
      </c>
      <c r="V668">
        <v>524</v>
      </c>
      <c r="W668" t="s">
        <v>738</v>
      </c>
      <c r="X668" t="s">
        <v>681</v>
      </c>
      <c r="Y668" t="s">
        <v>42</v>
      </c>
      <c r="Z668">
        <v>422</v>
      </c>
      <c r="AA668">
        <v>5.74</v>
      </c>
      <c r="AB668">
        <v>5.61</v>
      </c>
      <c r="AC668">
        <v>422</v>
      </c>
    </row>
    <row r="669" spans="1:29">
      <c r="A669">
        <v>30000462</v>
      </c>
      <c r="B669" t="s">
        <v>388</v>
      </c>
      <c r="C669">
        <v>201109</v>
      </c>
      <c r="D669">
        <v>4210</v>
      </c>
      <c r="E669" t="s">
        <v>30</v>
      </c>
      <c r="F669">
        <v>52400</v>
      </c>
      <c r="G669" t="s">
        <v>66</v>
      </c>
      <c r="H669">
        <v>9</v>
      </c>
      <c r="I669" t="s">
        <v>51</v>
      </c>
      <c r="J669">
        <v>54</v>
      </c>
      <c r="K669" t="s">
        <v>52</v>
      </c>
      <c r="L669">
        <v>5249054</v>
      </c>
      <c r="M669" t="s">
        <v>53</v>
      </c>
      <c r="N669">
        <v>3600007</v>
      </c>
      <c r="O669" t="s">
        <v>35</v>
      </c>
      <c r="P669">
        <v>13881</v>
      </c>
      <c r="Q669" t="s">
        <v>36</v>
      </c>
      <c r="R669" t="s">
        <v>37</v>
      </c>
      <c r="S669" t="s">
        <v>38</v>
      </c>
      <c r="T669">
        <v>5240001296</v>
      </c>
      <c r="U669" t="s">
        <v>74</v>
      </c>
      <c r="V669">
        <v>524</v>
      </c>
      <c r="W669" t="s">
        <v>646</v>
      </c>
      <c r="X669">
        <v>1132</v>
      </c>
      <c r="Y669" t="s">
        <v>42</v>
      </c>
      <c r="Z669">
        <v>952.47</v>
      </c>
      <c r="AA669">
        <v>12.96</v>
      </c>
      <c r="AB669">
        <v>12.54</v>
      </c>
      <c r="AC669">
        <v>952.47</v>
      </c>
    </row>
    <row r="670" spans="1:29">
      <c r="A670">
        <v>30000462</v>
      </c>
      <c r="B670" t="s">
        <v>388</v>
      </c>
      <c r="C670">
        <v>201109</v>
      </c>
      <c r="D670">
        <v>4210</v>
      </c>
      <c r="E670" t="s">
        <v>30</v>
      </c>
      <c r="F670">
        <v>52400</v>
      </c>
      <c r="G670" t="s">
        <v>66</v>
      </c>
      <c r="H670">
        <v>9</v>
      </c>
      <c r="I670" t="s">
        <v>51</v>
      </c>
      <c r="J670">
        <v>56</v>
      </c>
      <c r="K670" t="s">
        <v>60</v>
      </c>
      <c r="L670">
        <v>5249054</v>
      </c>
      <c r="M670" t="s">
        <v>53</v>
      </c>
      <c r="N670">
        <v>3600007</v>
      </c>
      <c r="O670" t="s">
        <v>35</v>
      </c>
      <c r="P670">
        <v>13881</v>
      </c>
      <c r="Q670" t="s">
        <v>36</v>
      </c>
      <c r="R670" t="s">
        <v>37</v>
      </c>
      <c r="S670" t="s">
        <v>38</v>
      </c>
      <c r="T670">
        <v>5240001296</v>
      </c>
      <c r="U670" t="s">
        <v>74</v>
      </c>
      <c r="V670">
        <v>524</v>
      </c>
      <c r="W670" t="s">
        <v>646</v>
      </c>
      <c r="X670">
        <v>1132</v>
      </c>
      <c r="Y670" t="s">
        <v>42</v>
      </c>
      <c r="Z670">
        <v>50.13</v>
      </c>
      <c r="AA670">
        <v>0.68</v>
      </c>
      <c r="AB670">
        <v>0.66</v>
      </c>
      <c r="AC670">
        <v>50.13</v>
      </c>
    </row>
    <row r="671" spans="1:29">
      <c r="Z671">
        <f t="shared" ref="Z671:AB671" si="0">SUM(Z2:Z670)</f>
        <v>19773756.609999992</v>
      </c>
      <c r="AA671">
        <f t="shared" si="0"/>
        <v>257977.15999999974</v>
      </c>
      <c r="AB671">
        <f t="shared" si="0"/>
        <v>251012.10999999978</v>
      </c>
      <c r="AC671">
        <f>SUM(AC2:AC670)</f>
        <v>19773753.52999999</v>
      </c>
    </row>
    <row r="672" spans="1:29">
      <c r="AB672">
        <f>+AC671/AB671</f>
        <v>78.776093830692105</v>
      </c>
    </row>
    <row r="673" spans="28:28">
      <c r="AB673">
        <v>1860.63</v>
      </c>
    </row>
    <row r="674" spans="28:28">
      <c r="AB674">
        <f>+AB673+AB671</f>
        <v>252872.73999999979</v>
      </c>
    </row>
  </sheetData>
  <autoFilter ref="A1:AC67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297"/>
  <sheetViews>
    <sheetView topLeftCell="R273" workbookViewId="0">
      <selection activeCell="X295" sqref="X295"/>
    </sheetView>
  </sheetViews>
  <sheetFormatPr defaultRowHeight="14.4"/>
  <sheetData>
    <row r="1" spans="1:2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</row>
    <row r="2" spans="1:29">
      <c r="A2">
        <v>30002124</v>
      </c>
      <c r="B2" t="s">
        <v>29</v>
      </c>
      <c r="C2">
        <v>201203</v>
      </c>
      <c r="D2">
        <v>4210</v>
      </c>
      <c r="E2" t="s">
        <v>30</v>
      </c>
      <c r="F2">
        <v>52419</v>
      </c>
      <c r="G2" t="s">
        <v>31</v>
      </c>
      <c r="H2">
        <v>5</v>
      </c>
      <c r="I2" t="s">
        <v>32</v>
      </c>
      <c r="J2">
        <v>20</v>
      </c>
      <c r="K2" t="s">
        <v>33</v>
      </c>
      <c r="L2">
        <v>5240020</v>
      </c>
      <c r="M2" t="s">
        <v>34</v>
      </c>
      <c r="N2">
        <v>3600007</v>
      </c>
      <c r="O2" t="s">
        <v>35</v>
      </c>
      <c r="P2">
        <v>13881</v>
      </c>
      <c r="Q2" t="s">
        <v>36</v>
      </c>
      <c r="R2" t="s">
        <v>37</v>
      </c>
      <c r="S2" t="s">
        <v>38</v>
      </c>
      <c r="T2">
        <v>5240001154</v>
      </c>
      <c r="U2" t="s">
        <v>39</v>
      </c>
      <c r="V2">
        <v>524</v>
      </c>
      <c r="W2" t="s">
        <v>40</v>
      </c>
      <c r="X2" t="s">
        <v>41</v>
      </c>
      <c r="Y2" t="s">
        <v>42</v>
      </c>
      <c r="Z2">
        <v>15352</v>
      </c>
      <c r="AA2">
        <v>196.82</v>
      </c>
      <c r="AB2">
        <v>186.84</v>
      </c>
      <c r="AC2">
        <v>15352</v>
      </c>
    </row>
    <row r="3" spans="1:29">
      <c r="A3">
        <v>30002160</v>
      </c>
      <c r="B3" t="s">
        <v>29</v>
      </c>
      <c r="C3">
        <v>201203</v>
      </c>
      <c r="D3">
        <v>6000</v>
      </c>
      <c r="E3" t="s">
        <v>49</v>
      </c>
      <c r="F3">
        <v>52420</v>
      </c>
      <c r="G3" t="s">
        <v>50</v>
      </c>
      <c r="H3">
        <v>9</v>
      </c>
      <c r="I3" t="s">
        <v>51</v>
      </c>
      <c r="J3">
        <v>54</v>
      </c>
      <c r="K3" t="s">
        <v>52</v>
      </c>
      <c r="L3">
        <v>5249054</v>
      </c>
      <c r="M3" t="s">
        <v>53</v>
      </c>
      <c r="N3">
        <v>3600007</v>
      </c>
      <c r="O3" t="s">
        <v>35</v>
      </c>
      <c r="P3">
        <v>13883</v>
      </c>
      <c r="Q3" t="s">
        <v>54</v>
      </c>
      <c r="R3">
        <v>2006</v>
      </c>
      <c r="S3" t="s">
        <v>55</v>
      </c>
      <c r="T3" t="s">
        <v>56</v>
      </c>
      <c r="U3" t="s">
        <v>57</v>
      </c>
      <c r="V3">
        <v>524</v>
      </c>
      <c r="W3" t="s">
        <v>58</v>
      </c>
      <c r="X3" t="s">
        <v>59</v>
      </c>
      <c r="Y3" t="s">
        <v>42</v>
      </c>
      <c r="Z3">
        <v>7053.75</v>
      </c>
      <c r="AA3">
        <v>90.43</v>
      </c>
      <c r="AB3">
        <v>85.85</v>
      </c>
      <c r="AC3">
        <v>7053.75</v>
      </c>
    </row>
    <row r="4" spans="1:29">
      <c r="A4">
        <v>30002160</v>
      </c>
      <c r="B4" t="s">
        <v>29</v>
      </c>
      <c r="C4">
        <v>201203</v>
      </c>
      <c r="D4">
        <v>6000</v>
      </c>
      <c r="E4" t="s">
        <v>49</v>
      </c>
      <c r="F4">
        <v>52420</v>
      </c>
      <c r="G4" t="s">
        <v>50</v>
      </c>
      <c r="H4">
        <v>9</v>
      </c>
      <c r="I4" t="s">
        <v>51</v>
      </c>
      <c r="J4">
        <v>56</v>
      </c>
      <c r="K4" t="s">
        <v>60</v>
      </c>
      <c r="L4">
        <v>5249054</v>
      </c>
      <c r="M4" t="s">
        <v>53</v>
      </c>
      <c r="N4">
        <v>3600007</v>
      </c>
      <c r="O4" t="s">
        <v>35</v>
      </c>
      <c r="P4">
        <v>13883</v>
      </c>
      <c r="Q4" t="s">
        <v>54</v>
      </c>
      <c r="R4">
        <v>2006</v>
      </c>
      <c r="S4" t="s">
        <v>55</v>
      </c>
      <c r="T4" t="s">
        <v>56</v>
      </c>
      <c r="U4" t="s">
        <v>57</v>
      </c>
      <c r="V4">
        <v>524</v>
      </c>
      <c r="W4" t="s">
        <v>58</v>
      </c>
      <c r="X4" t="s">
        <v>59</v>
      </c>
      <c r="Y4" t="s">
        <v>42</v>
      </c>
      <c r="Z4">
        <v>371.25</v>
      </c>
      <c r="AA4">
        <v>4.76</v>
      </c>
      <c r="AB4">
        <v>4.5199999999999996</v>
      </c>
      <c r="AC4">
        <v>371.25</v>
      </c>
    </row>
    <row r="5" spans="1:29">
      <c r="A5">
        <v>30002160</v>
      </c>
      <c r="B5" s="1">
        <v>41063</v>
      </c>
      <c r="C5">
        <v>201203</v>
      </c>
      <c r="D5">
        <v>6020</v>
      </c>
      <c r="E5" t="s">
        <v>61</v>
      </c>
      <c r="F5">
        <v>52420</v>
      </c>
      <c r="G5" t="s">
        <v>50</v>
      </c>
      <c r="H5">
        <v>9</v>
      </c>
      <c r="I5" t="s">
        <v>51</v>
      </c>
      <c r="J5">
        <v>54</v>
      </c>
      <c r="K5" t="s">
        <v>52</v>
      </c>
      <c r="L5">
        <v>5249054</v>
      </c>
      <c r="M5" t="s">
        <v>53</v>
      </c>
      <c r="N5">
        <v>3600007</v>
      </c>
      <c r="O5" t="s">
        <v>35</v>
      </c>
      <c r="P5">
        <v>13883</v>
      </c>
      <c r="Q5" t="s">
        <v>54</v>
      </c>
      <c r="R5">
        <v>2006</v>
      </c>
      <c r="S5" t="s">
        <v>55</v>
      </c>
      <c r="T5" t="s">
        <v>56</v>
      </c>
      <c r="U5" t="s">
        <v>57</v>
      </c>
      <c r="V5">
        <v>524</v>
      </c>
      <c r="W5" t="s">
        <v>62</v>
      </c>
      <c r="X5" t="s">
        <v>63</v>
      </c>
      <c r="Y5" t="s">
        <v>42</v>
      </c>
      <c r="Z5">
        <v>901.26</v>
      </c>
      <c r="AA5">
        <v>11.55</v>
      </c>
      <c r="AB5">
        <v>10.73</v>
      </c>
      <c r="AC5">
        <v>901.26</v>
      </c>
    </row>
    <row r="6" spans="1:29">
      <c r="A6">
        <v>30002160</v>
      </c>
      <c r="B6" s="1">
        <v>41063</v>
      </c>
      <c r="C6">
        <v>201203</v>
      </c>
      <c r="D6">
        <v>6020</v>
      </c>
      <c r="E6" t="s">
        <v>61</v>
      </c>
      <c r="F6">
        <v>52420</v>
      </c>
      <c r="G6" t="s">
        <v>50</v>
      </c>
      <c r="H6">
        <v>9</v>
      </c>
      <c r="I6" t="s">
        <v>51</v>
      </c>
      <c r="J6">
        <v>56</v>
      </c>
      <c r="K6" t="s">
        <v>60</v>
      </c>
      <c r="L6">
        <v>5249054</v>
      </c>
      <c r="M6" t="s">
        <v>53</v>
      </c>
      <c r="N6">
        <v>3600007</v>
      </c>
      <c r="O6" t="s">
        <v>35</v>
      </c>
      <c r="P6">
        <v>13883</v>
      </c>
      <c r="Q6" t="s">
        <v>54</v>
      </c>
      <c r="R6">
        <v>2006</v>
      </c>
      <c r="S6" t="s">
        <v>55</v>
      </c>
      <c r="T6" t="s">
        <v>56</v>
      </c>
      <c r="U6" t="s">
        <v>57</v>
      </c>
      <c r="V6">
        <v>524</v>
      </c>
      <c r="W6" t="s">
        <v>62</v>
      </c>
      <c r="X6" t="s">
        <v>63</v>
      </c>
      <c r="Y6" t="s">
        <v>42</v>
      </c>
      <c r="Z6">
        <v>47.43</v>
      </c>
      <c r="AA6">
        <v>0.61</v>
      </c>
      <c r="AB6">
        <v>0.56000000000000005</v>
      </c>
      <c r="AC6">
        <v>47.43</v>
      </c>
    </row>
    <row r="7" spans="1:29">
      <c r="A7">
        <v>30001691</v>
      </c>
      <c r="B7" t="s">
        <v>64</v>
      </c>
      <c r="C7">
        <v>201202</v>
      </c>
      <c r="D7">
        <v>4011</v>
      </c>
      <c r="E7" t="s">
        <v>65</v>
      </c>
      <c r="F7">
        <v>52400</v>
      </c>
      <c r="G7" t="s">
        <v>66</v>
      </c>
      <c r="H7">
        <v>5</v>
      </c>
      <c r="I7" t="s">
        <v>32</v>
      </c>
      <c r="J7">
        <v>20</v>
      </c>
      <c r="K7" t="s">
        <v>33</v>
      </c>
      <c r="L7">
        <v>5240020</v>
      </c>
      <c r="M7" t="s">
        <v>34</v>
      </c>
      <c r="N7">
        <v>3600007</v>
      </c>
      <c r="O7" t="s">
        <v>35</v>
      </c>
      <c r="P7">
        <v>13881</v>
      </c>
      <c r="Q7" t="s">
        <v>36</v>
      </c>
      <c r="R7" t="s">
        <v>37</v>
      </c>
      <c r="S7" t="s">
        <v>38</v>
      </c>
      <c r="T7">
        <v>5240001203</v>
      </c>
      <c r="U7" t="s">
        <v>67</v>
      </c>
      <c r="V7">
        <v>524</v>
      </c>
      <c r="W7" t="s">
        <v>68</v>
      </c>
      <c r="X7">
        <v>142</v>
      </c>
      <c r="Y7" t="s">
        <v>42</v>
      </c>
      <c r="Z7">
        <v>2780.56</v>
      </c>
      <c r="AA7">
        <v>35.200000000000003</v>
      </c>
      <c r="AB7">
        <v>32.89</v>
      </c>
      <c r="AC7">
        <v>2780.56</v>
      </c>
    </row>
    <row r="8" spans="1:29">
      <c r="A8">
        <v>30001691</v>
      </c>
      <c r="B8" t="s">
        <v>64</v>
      </c>
      <c r="C8">
        <v>201202</v>
      </c>
      <c r="D8">
        <v>4011</v>
      </c>
      <c r="E8" t="s">
        <v>65</v>
      </c>
      <c r="F8">
        <v>52400</v>
      </c>
      <c r="G8" t="s">
        <v>66</v>
      </c>
      <c r="H8">
        <v>9</v>
      </c>
      <c r="I8" t="s">
        <v>51</v>
      </c>
      <c r="J8">
        <v>54</v>
      </c>
      <c r="K8" t="s">
        <v>52</v>
      </c>
      <c r="L8">
        <v>5249054</v>
      </c>
      <c r="M8" t="s">
        <v>53</v>
      </c>
      <c r="N8">
        <v>3600007</v>
      </c>
      <c r="O8" t="s">
        <v>35</v>
      </c>
      <c r="P8">
        <v>13881</v>
      </c>
      <c r="Q8" t="s">
        <v>36</v>
      </c>
      <c r="R8" t="s">
        <v>37</v>
      </c>
      <c r="S8" t="s">
        <v>38</v>
      </c>
      <c r="T8">
        <v>5240001030</v>
      </c>
      <c r="U8" t="s">
        <v>69</v>
      </c>
      <c r="V8">
        <v>524</v>
      </c>
      <c r="W8" t="s">
        <v>68</v>
      </c>
      <c r="X8">
        <v>142</v>
      </c>
      <c r="Y8" t="s">
        <v>42</v>
      </c>
      <c r="Z8">
        <v>9019.49</v>
      </c>
      <c r="AA8">
        <v>114.17</v>
      </c>
      <c r="AB8">
        <v>106.67</v>
      </c>
      <c r="AC8">
        <v>9019.49</v>
      </c>
    </row>
    <row r="9" spans="1:29">
      <c r="A9">
        <v>30001691</v>
      </c>
      <c r="B9" t="s">
        <v>64</v>
      </c>
      <c r="C9">
        <v>201202</v>
      </c>
      <c r="D9">
        <v>4011</v>
      </c>
      <c r="E9" t="s">
        <v>65</v>
      </c>
      <c r="F9">
        <v>52400</v>
      </c>
      <c r="G9" t="s">
        <v>66</v>
      </c>
      <c r="H9">
        <v>9</v>
      </c>
      <c r="I9" t="s">
        <v>51</v>
      </c>
      <c r="J9">
        <v>56</v>
      </c>
      <c r="K9" t="s">
        <v>60</v>
      </c>
      <c r="L9">
        <v>5249054</v>
      </c>
      <c r="M9" t="s">
        <v>53</v>
      </c>
      <c r="N9">
        <v>3600007</v>
      </c>
      <c r="O9" t="s">
        <v>35</v>
      </c>
      <c r="P9">
        <v>13881</v>
      </c>
      <c r="Q9" t="s">
        <v>36</v>
      </c>
      <c r="R9" t="s">
        <v>37</v>
      </c>
      <c r="S9" t="s">
        <v>38</v>
      </c>
      <c r="T9">
        <v>5240001030</v>
      </c>
      <c r="U9" t="s">
        <v>69</v>
      </c>
      <c r="V9">
        <v>524</v>
      </c>
      <c r="W9" t="s">
        <v>68</v>
      </c>
      <c r="X9">
        <v>142</v>
      </c>
      <c r="Y9" t="s">
        <v>42</v>
      </c>
      <c r="Z9">
        <v>474.71</v>
      </c>
      <c r="AA9">
        <v>6.01</v>
      </c>
      <c r="AB9">
        <v>5.61</v>
      </c>
      <c r="AC9">
        <v>474.71</v>
      </c>
    </row>
    <row r="10" spans="1:29">
      <c r="A10">
        <v>30001691</v>
      </c>
      <c r="B10" t="s">
        <v>64</v>
      </c>
      <c r="C10">
        <v>201202</v>
      </c>
      <c r="D10">
        <v>4011</v>
      </c>
      <c r="E10" t="s">
        <v>65</v>
      </c>
      <c r="F10">
        <v>52400</v>
      </c>
      <c r="G10" t="s">
        <v>66</v>
      </c>
      <c r="H10">
        <v>5</v>
      </c>
      <c r="I10" t="s">
        <v>32</v>
      </c>
      <c r="J10">
        <v>20</v>
      </c>
      <c r="K10" t="s">
        <v>33</v>
      </c>
      <c r="L10">
        <v>5240020</v>
      </c>
      <c r="M10" t="s">
        <v>34</v>
      </c>
      <c r="N10">
        <v>3600007</v>
      </c>
      <c r="O10" t="s">
        <v>35</v>
      </c>
      <c r="P10">
        <v>13881</v>
      </c>
      <c r="Q10" t="s">
        <v>36</v>
      </c>
      <c r="R10" t="s">
        <v>37</v>
      </c>
      <c r="S10" t="s">
        <v>38</v>
      </c>
      <c r="T10">
        <v>5240001297</v>
      </c>
      <c r="U10" t="s">
        <v>70</v>
      </c>
      <c r="V10">
        <v>524</v>
      </c>
      <c r="W10" t="s">
        <v>68</v>
      </c>
      <c r="X10">
        <v>142</v>
      </c>
      <c r="Y10" t="s">
        <v>42</v>
      </c>
      <c r="Z10">
        <v>6135</v>
      </c>
      <c r="AA10">
        <v>77.66</v>
      </c>
      <c r="AB10">
        <v>72.56</v>
      </c>
      <c r="AC10">
        <v>6135</v>
      </c>
    </row>
    <row r="11" spans="1:29">
      <c r="A11">
        <v>10013568</v>
      </c>
      <c r="B11" t="s">
        <v>71</v>
      </c>
      <c r="C11">
        <v>201202</v>
      </c>
      <c r="D11">
        <v>6200</v>
      </c>
      <c r="E11" t="s">
        <v>72</v>
      </c>
      <c r="F11">
        <v>52400</v>
      </c>
      <c r="G11" t="s">
        <v>66</v>
      </c>
      <c r="H11">
        <v>9</v>
      </c>
      <c r="I11" t="s">
        <v>51</v>
      </c>
      <c r="J11">
        <v>54</v>
      </c>
      <c r="K11" t="s">
        <v>52</v>
      </c>
      <c r="L11">
        <v>5249054</v>
      </c>
      <c r="M11" t="s">
        <v>53</v>
      </c>
      <c r="N11">
        <v>3600007</v>
      </c>
      <c r="O11" t="s">
        <v>35</v>
      </c>
      <c r="P11">
        <v>13883</v>
      </c>
      <c r="Q11" t="s">
        <v>54</v>
      </c>
      <c r="V11">
        <v>524</v>
      </c>
      <c r="W11" t="s">
        <v>73</v>
      </c>
      <c r="Y11" t="s">
        <v>42</v>
      </c>
      <c r="Z11">
        <v>5990.13</v>
      </c>
      <c r="AA11">
        <v>75.83</v>
      </c>
      <c r="AB11">
        <v>70.92</v>
      </c>
      <c r="AC11">
        <v>5990.13</v>
      </c>
    </row>
    <row r="12" spans="1:29">
      <c r="A12">
        <v>30001691</v>
      </c>
      <c r="B12" t="s">
        <v>64</v>
      </c>
      <c r="C12">
        <v>201202</v>
      </c>
      <c r="D12">
        <v>4011</v>
      </c>
      <c r="E12" t="s">
        <v>65</v>
      </c>
      <c r="F12">
        <v>52400</v>
      </c>
      <c r="G12" t="s">
        <v>66</v>
      </c>
      <c r="H12">
        <v>9</v>
      </c>
      <c r="I12" t="s">
        <v>51</v>
      </c>
      <c r="J12">
        <v>54</v>
      </c>
      <c r="K12" t="s">
        <v>52</v>
      </c>
      <c r="L12">
        <v>5249054</v>
      </c>
      <c r="M12" t="s">
        <v>53</v>
      </c>
      <c r="N12">
        <v>3600007</v>
      </c>
      <c r="O12" t="s">
        <v>35</v>
      </c>
      <c r="P12">
        <v>13881</v>
      </c>
      <c r="Q12" t="s">
        <v>36</v>
      </c>
      <c r="R12" t="s">
        <v>37</v>
      </c>
      <c r="S12" t="s">
        <v>38</v>
      </c>
      <c r="T12">
        <v>5240001296</v>
      </c>
      <c r="U12" t="s">
        <v>74</v>
      </c>
      <c r="V12">
        <v>524</v>
      </c>
      <c r="W12" t="s">
        <v>68</v>
      </c>
      <c r="X12">
        <v>142</v>
      </c>
      <c r="Y12" t="s">
        <v>42</v>
      </c>
      <c r="Z12">
        <v>842.75</v>
      </c>
      <c r="AA12">
        <v>10.67</v>
      </c>
      <c r="AB12">
        <v>9.9700000000000006</v>
      </c>
      <c r="AC12">
        <v>842.75</v>
      </c>
    </row>
    <row r="13" spans="1:29">
      <c r="A13">
        <v>30001691</v>
      </c>
      <c r="B13" t="s">
        <v>64</v>
      </c>
      <c r="C13">
        <v>201202</v>
      </c>
      <c r="D13">
        <v>4011</v>
      </c>
      <c r="E13" t="s">
        <v>65</v>
      </c>
      <c r="F13">
        <v>52400</v>
      </c>
      <c r="G13" t="s">
        <v>66</v>
      </c>
      <c r="H13">
        <v>9</v>
      </c>
      <c r="I13" t="s">
        <v>51</v>
      </c>
      <c r="J13">
        <v>56</v>
      </c>
      <c r="K13" t="s">
        <v>60</v>
      </c>
      <c r="L13">
        <v>5249054</v>
      </c>
      <c r="M13" t="s">
        <v>53</v>
      </c>
      <c r="N13">
        <v>3600007</v>
      </c>
      <c r="O13" t="s">
        <v>35</v>
      </c>
      <c r="P13">
        <v>13881</v>
      </c>
      <c r="Q13" t="s">
        <v>36</v>
      </c>
      <c r="R13" t="s">
        <v>37</v>
      </c>
      <c r="S13" t="s">
        <v>38</v>
      </c>
      <c r="T13">
        <v>5240001296</v>
      </c>
      <c r="U13" t="s">
        <v>74</v>
      </c>
      <c r="V13">
        <v>524</v>
      </c>
      <c r="W13" t="s">
        <v>68</v>
      </c>
      <c r="X13">
        <v>142</v>
      </c>
      <c r="Y13" t="s">
        <v>42</v>
      </c>
      <c r="Z13">
        <v>44.36</v>
      </c>
      <c r="AA13">
        <v>0.56000000000000005</v>
      </c>
      <c r="AB13">
        <v>0.52</v>
      </c>
      <c r="AC13">
        <v>44.36</v>
      </c>
    </row>
    <row r="14" spans="1:29">
      <c r="A14">
        <v>10014668</v>
      </c>
      <c r="B14" t="s">
        <v>75</v>
      </c>
      <c r="C14">
        <v>201203</v>
      </c>
      <c r="D14">
        <v>6300</v>
      </c>
      <c r="E14" t="s">
        <v>76</v>
      </c>
      <c r="F14">
        <v>52400</v>
      </c>
      <c r="G14" t="s">
        <v>66</v>
      </c>
      <c r="H14">
        <v>9</v>
      </c>
      <c r="I14" t="s">
        <v>51</v>
      </c>
      <c r="J14">
        <v>54</v>
      </c>
      <c r="K14" t="s">
        <v>52</v>
      </c>
      <c r="L14">
        <v>5249054</v>
      </c>
      <c r="M14" t="s">
        <v>53</v>
      </c>
      <c r="N14">
        <v>3600007</v>
      </c>
      <c r="O14" t="s">
        <v>35</v>
      </c>
      <c r="P14">
        <v>13883</v>
      </c>
      <c r="Q14" t="s">
        <v>54</v>
      </c>
      <c r="V14">
        <v>524</v>
      </c>
      <c r="W14" t="s">
        <v>77</v>
      </c>
      <c r="Y14" t="s">
        <v>42</v>
      </c>
      <c r="Z14">
        <v>3120.38</v>
      </c>
      <c r="AA14">
        <v>40</v>
      </c>
      <c r="AB14">
        <v>37.99</v>
      </c>
      <c r="AC14">
        <v>3119.64</v>
      </c>
    </row>
    <row r="15" spans="1:29">
      <c r="A15">
        <v>10014668</v>
      </c>
      <c r="B15" t="s">
        <v>75</v>
      </c>
      <c r="C15">
        <v>201203</v>
      </c>
      <c r="D15">
        <v>6300</v>
      </c>
      <c r="E15" t="s">
        <v>76</v>
      </c>
      <c r="F15">
        <v>52400</v>
      </c>
      <c r="G15" t="s">
        <v>66</v>
      </c>
      <c r="H15">
        <v>9</v>
      </c>
      <c r="I15" t="s">
        <v>51</v>
      </c>
      <c r="J15">
        <v>56</v>
      </c>
      <c r="K15" t="s">
        <v>60</v>
      </c>
      <c r="L15">
        <v>5249054</v>
      </c>
      <c r="M15" t="s">
        <v>53</v>
      </c>
      <c r="N15">
        <v>3600007</v>
      </c>
      <c r="O15" t="s">
        <v>35</v>
      </c>
      <c r="P15">
        <v>13883</v>
      </c>
      <c r="Q15" t="s">
        <v>54</v>
      </c>
      <c r="V15">
        <v>524</v>
      </c>
      <c r="W15" t="s">
        <v>77</v>
      </c>
      <c r="Y15" t="s">
        <v>42</v>
      </c>
      <c r="Z15">
        <v>164.23</v>
      </c>
      <c r="AA15">
        <v>2.11</v>
      </c>
      <c r="AB15">
        <v>2</v>
      </c>
      <c r="AC15">
        <v>164.19</v>
      </c>
    </row>
    <row r="16" spans="1:29">
      <c r="A16">
        <v>10012306</v>
      </c>
      <c r="B16" t="s">
        <v>78</v>
      </c>
      <c r="C16">
        <v>201201</v>
      </c>
      <c r="D16">
        <v>6300</v>
      </c>
      <c r="E16" t="s">
        <v>76</v>
      </c>
      <c r="F16">
        <v>52400</v>
      </c>
      <c r="G16" t="s">
        <v>66</v>
      </c>
      <c r="H16">
        <v>9</v>
      </c>
      <c r="I16" t="s">
        <v>51</v>
      </c>
      <c r="J16">
        <v>54</v>
      </c>
      <c r="K16" t="s">
        <v>52</v>
      </c>
      <c r="L16">
        <v>5249054</v>
      </c>
      <c r="M16" t="s">
        <v>53</v>
      </c>
      <c r="N16">
        <v>3600007</v>
      </c>
      <c r="O16" t="s">
        <v>35</v>
      </c>
      <c r="P16">
        <v>13883</v>
      </c>
      <c r="Q16" t="s">
        <v>54</v>
      </c>
      <c r="V16">
        <v>524</v>
      </c>
      <c r="W16" t="s">
        <v>79</v>
      </c>
      <c r="Y16" t="s">
        <v>42</v>
      </c>
      <c r="Z16">
        <v>744.9</v>
      </c>
      <c r="AA16">
        <v>9.0500000000000007</v>
      </c>
      <c r="AB16">
        <v>8.6300000000000008</v>
      </c>
      <c r="AC16">
        <v>744.9</v>
      </c>
    </row>
    <row r="17" spans="1:29">
      <c r="A17">
        <v>10012306</v>
      </c>
      <c r="B17" t="s">
        <v>78</v>
      </c>
      <c r="C17">
        <v>201201</v>
      </c>
      <c r="D17">
        <v>6300</v>
      </c>
      <c r="E17" t="s">
        <v>76</v>
      </c>
      <c r="F17">
        <v>52400</v>
      </c>
      <c r="G17" t="s">
        <v>66</v>
      </c>
      <c r="H17">
        <v>9</v>
      </c>
      <c r="I17" t="s">
        <v>51</v>
      </c>
      <c r="J17">
        <v>56</v>
      </c>
      <c r="K17" t="s">
        <v>60</v>
      </c>
      <c r="L17">
        <v>5249054</v>
      </c>
      <c r="M17" t="s">
        <v>53</v>
      </c>
      <c r="N17">
        <v>3600007</v>
      </c>
      <c r="O17" t="s">
        <v>35</v>
      </c>
      <c r="P17">
        <v>13883</v>
      </c>
      <c r="Q17" t="s">
        <v>54</v>
      </c>
      <c r="V17">
        <v>524</v>
      </c>
      <c r="W17" t="s">
        <v>79</v>
      </c>
      <c r="Y17" t="s">
        <v>42</v>
      </c>
      <c r="Z17">
        <v>39.21</v>
      </c>
      <c r="AA17">
        <v>0.48</v>
      </c>
      <c r="AB17">
        <v>0.45</v>
      </c>
      <c r="AC17">
        <v>39.21</v>
      </c>
    </row>
    <row r="18" spans="1:29">
      <c r="A18">
        <v>30002016</v>
      </c>
      <c r="B18" t="s">
        <v>80</v>
      </c>
      <c r="C18">
        <v>201203</v>
      </c>
      <c r="D18">
        <v>4010</v>
      </c>
      <c r="E18" t="s">
        <v>81</v>
      </c>
      <c r="F18">
        <v>52400</v>
      </c>
      <c r="G18" t="s">
        <v>66</v>
      </c>
      <c r="H18">
        <v>5</v>
      </c>
      <c r="I18" t="s">
        <v>32</v>
      </c>
      <c r="J18">
        <v>20</v>
      </c>
      <c r="K18" t="s">
        <v>33</v>
      </c>
      <c r="L18">
        <v>5240020</v>
      </c>
      <c r="M18" t="s">
        <v>34</v>
      </c>
      <c r="N18">
        <v>3600007</v>
      </c>
      <c r="O18" t="s">
        <v>35</v>
      </c>
      <c r="P18">
        <v>13880</v>
      </c>
      <c r="Q18" t="s">
        <v>82</v>
      </c>
      <c r="R18" t="s">
        <v>37</v>
      </c>
      <c r="S18" t="s">
        <v>38</v>
      </c>
      <c r="T18">
        <v>5240001297</v>
      </c>
      <c r="U18" t="s">
        <v>70</v>
      </c>
      <c r="V18">
        <v>524</v>
      </c>
      <c r="W18" t="s">
        <v>83</v>
      </c>
      <c r="X18">
        <v>216</v>
      </c>
      <c r="Y18" t="s">
        <v>42</v>
      </c>
      <c r="Z18">
        <v>32402</v>
      </c>
      <c r="AA18">
        <v>415.41</v>
      </c>
      <c r="AB18">
        <v>394.35</v>
      </c>
      <c r="AC18">
        <v>32402</v>
      </c>
    </row>
    <row r="19" spans="1:29">
      <c r="A19">
        <v>30001691</v>
      </c>
      <c r="B19" t="s">
        <v>64</v>
      </c>
      <c r="C19">
        <v>201202</v>
      </c>
      <c r="D19">
        <v>4010</v>
      </c>
      <c r="E19" t="s">
        <v>81</v>
      </c>
      <c r="F19">
        <v>52400</v>
      </c>
      <c r="G19" t="s">
        <v>66</v>
      </c>
      <c r="H19">
        <v>9</v>
      </c>
      <c r="I19" t="s">
        <v>51</v>
      </c>
      <c r="J19">
        <v>58</v>
      </c>
      <c r="K19" t="s">
        <v>84</v>
      </c>
      <c r="L19">
        <v>5249058</v>
      </c>
      <c r="M19" t="s">
        <v>84</v>
      </c>
      <c r="N19">
        <v>3600007</v>
      </c>
      <c r="O19" t="s">
        <v>35</v>
      </c>
      <c r="P19">
        <v>13880</v>
      </c>
      <c r="Q19" t="s">
        <v>82</v>
      </c>
      <c r="R19" t="s">
        <v>37</v>
      </c>
      <c r="S19" t="s">
        <v>38</v>
      </c>
      <c r="T19">
        <v>5240001057</v>
      </c>
      <c r="U19" t="s">
        <v>85</v>
      </c>
      <c r="V19">
        <v>524</v>
      </c>
      <c r="W19" t="s">
        <v>68</v>
      </c>
      <c r="X19">
        <v>142</v>
      </c>
      <c r="Y19" t="s">
        <v>42</v>
      </c>
      <c r="Z19">
        <v>10050.6</v>
      </c>
      <c r="AA19">
        <v>127.22</v>
      </c>
      <c r="AB19">
        <v>118.86</v>
      </c>
      <c r="AC19">
        <v>10050.6</v>
      </c>
    </row>
    <row r="20" spans="1:29">
      <c r="A20">
        <v>30001691</v>
      </c>
      <c r="B20" t="s">
        <v>64</v>
      </c>
      <c r="C20">
        <v>201202</v>
      </c>
      <c r="D20">
        <v>4010</v>
      </c>
      <c r="E20" t="s">
        <v>81</v>
      </c>
      <c r="F20">
        <v>52400</v>
      </c>
      <c r="G20" t="s">
        <v>66</v>
      </c>
      <c r="H20">
        <v>9</v>
      </c>
      <c r="I20" t="s">
        <v>51</v>
      </c>
      <c r="J20">
        <v>54</v>
      </c>
      <c r="K20" t="s">
        <v>52</v>
      </c>
      <c r="L20">
        <v>5249054</v>
      </c>
      <c r="M20" t="s">
        <v>53</v>
      </c>
      <c r="N20">
        <v>3600007</v>
      </c>
      <c r="O20" t="s">
        <v>35</v>
      </c>
      <c r="P20">
        <v>13880</v>
      </c>
      <c r="Q20" t="s">
        <v>82</v>
      </c>
      <c r="R20" t="s">
        <v>37</v>
      </c>
      <c r="S20" t="s">
        <v>38</v>
      </c>
      <c r="T20">
        <v>5240001296</v>
      </c>
      <c r="U20" t="s">
        <v>74</v>
      </c>
      <c r="V20">
        <v>524</v>
      </c>
      <c r="W20" t="s">
        <v>68</v>
      </c>
      <c r="X20">
        <v>142</v>
      </c>
      <c r="Y20" t="s">
        <v>42</v>
      </c>
      <c r="Z20">
        <v>3810.02</v>
      </c>
      <c r="AA20">
        <v>48.23</v>
      </c>
      <c r="AB20">
        <v>45.06</v>
      </c>
      <c r="AC20">
        <v>3810.02</v>
      </c>
    </row>
    <row r="21" spans="1:29">
      <c r="A21">
        <v>30001691</v>
      </c>
      <c r="B21" t="s">
        <v>64</v>
      </c>
      <c r="C21">
        <v>201202</v>
      </c>
      <c r="D21">
        <v>4010</v>
      </c>
      <c r="E21" t="s">
        <v>81</v>
      </c>
      <c r="F21">
        <v>52400</v>
      </c>
      <c r="G21" t="s">
        <v>66</v>
      </c>
      <c r="H21">
        <v>9</v>
      </c>
      <c r="I21" t="s">
        <v>51</v>
      </c>
      <c r="J21">
        <v>56</v>
      </c>
      <c r="K21" t="s">
        <v>60</v>
      </c>
      <c r="L21">
        <v>5249054</v>
      </c>
      <c r="M21" t="s">
        <v>53</v>
      </c>
      <c r="N21">
        <v>3600007</v>
      </c>
      <c r="O21" t="s">
        <v>35</v>
      </c>
      <c r="P21">
        <v>13880</v>
      </c>
      <c r="Q21" t="s">
        <v>82</v>
      </c>
      <c r="R21" t="s">
        <v>37</v>
      </c>
      <c r="S21" t="s">
        <v>38</v>
      </c>
      <c r="T21">
        <v>5240001296</v>
      </c>
      <c r="U21" t="s">
        <v>74</v>
      </c>
      <c r="V21">
        <v>524</v>
      </c>
      <c r="W21" t="s">
        <v>68</v>
      </c>
      <c r="X21">
        <v>142</v>
      </c>
      <c r="Y21" t="s">
        <v>42</v>
      </c>
      <c r="Z21">
        <v>200.53</v>
      </c>
      <c r="AA21">
        <v>2.54</v>
      </c>
      <c r="AB21">
        <v>2.37</v>
      </c>
      <c r="AC21">
        <v>200.53</v>
      </c>
    </row>
    <row r="22" spans="1:29">
      <c r="A22">
        <v>30001636</v>
      </c>
      <c r="B22" t="s">
        <v>86</v>
      </c>
      <c r="C22">
        <v>201202</v>
      </c>
      <c r="D22">
        <v>4011</v>
      </c>
      <c r="E22" t="s">
        <v>65</v>
      </c>
      <c r="F22">
        <v>52400</v>
      </c>
      <c r="G22" t="s">
        <v>66</v>
      </c>
      <c r="H22">
        <v>9</v>
      </c>
      <c r="I22" t="s">
        <v>51</v>
      </c>
      <c r="J22">
        <v>54</v>
      </c>
      <c r="K22" t="s">
        <v>52</v>
      </c>
      <c r="L22">
        <v>5249054</v>
      </c>
      <c r="M22" t="s">
        <v>53</v>
      </c>
      <c r="N22">
        <v>3600007</v>
      </c>
      <c r="O22" t="s">
        <v>35</v>
      </c>
      <c r="P22">
        <v>13881</v>
      </c>
      <c r="Q22" t="s">
        <v>36</v>
      </c>
      <c r="R22" t="s">
        <v>37</v>
      </c>
      <c r="S22" t="s">
        <v>38</v>
      </c>
      <c r="T22">
        <v>5240001030</v>
      </c>
      <c r="U22" t="s">
        <v>69</v>
      </c>
      <c r="V22">
        <v>524</v>
      </c>
      <c r="W22" t="s">
        <v>87</v>
      </c>
      <c r="X22">
        <v>99</v>
      </c>
      <c r="Y22" t="s">
        <v>42</v>
      </c>
      <c r="Z22">
        <v>1892.17</v>
      </c>
      <c r="AA22">
        <v>22.99</v>
      </c>
      <c r="AB22">
        <v>22.15</v>
      </c>
      <c r="AC22">
        <v>1892.17</v>
      </c>
    </row>
    <row r="23" spans="1:29">
      <c r="A23">
        <v>30001636</v>
      </c>
      <c r="B23" t="s">
        <v>86</v>
      </c>
      <c r="C23">
        <v>201202</v>
      </c>
      <c r="D23">
        <v>4011</v>
      </c>
      <c r="E23" t="s">
        <v>65</v>
      </c>
      <c r="F23">
        <v>52400</v>
      </c>
      <c r="G23" t="s">
        <v>66</v>
      </c>
      <c r="H23">
        <v>9</v>
      </c>
      <c r="I23" t="s">
        <v>51</v>
      </c>
      <c r="J23">
        <v>56</v>
      </c>
      <c r="K23" t="s">
        <v>60</v>
      </c>
      <c r="L23">
        <v>5249054</v>
      </c>
      <c r="M23" t="s">
        <v>53</v>
      </c>
      <c r="N23">
        <v>3600007</v>
      </c>
      <c r="O23" t="s">
        <v>35</v>
      </c>
      <c r="P23">
        <v>13881</v>
      </c>
      <c r="Q23" t="s">
        <v>36</v>
      </c>
      <c r="R23" t="s">
        <v>37</v>
      </c>
      <c r="S23" t="s">
        <v>38</v>
      </c>
      <c r="T23">
        <v>5240001030</v>
      </c>
      <c r="U23" t="s">
        <v>69</v>
      </c>
      <c r="V23">
        <v>524</v>
      </c>
      <c r="W23" t="s">
        <v>87</v>
      </c>
      <c r="X23">
        <v>99</v>
      </c>
      <c r="Y23" t="s">
        <v>42</v>
      </c>
      <c r="Z23">
        <v>99.59</v>
      </c>
      <c r="AA23">
        <v>1.21</v>
      </c>
      <c r="AB23">
        <v>1.17</v>
      </c>
      <c r="AC23">
        <v>99.59</v>
      </c>
    </row>
    <row r="24" spans="1:29">
      <c r="A24">
        <v>30002160</v>
      </c>
      <c r="B24" t="s">
        <v>29</v>
      </c>
      <c r="C24">
        <v>201203</v>
      </c>
      <c r="D24">
        <v>6290</v>
      </c>
      <c r="E24" t="s">
        <v>88</v>
      </c>
      <c r="F24">
        <v>52420</v>
      </c>
      <c r="G24" t="s">
        <v>50</v>
      </c>
      <c r="H24">
        <v>9</v>
      </c>
      <c r="I24" t="s">
        <v>51</v>
      </c>
      <c r="J24">
        <v>54</v>
      </c>
      <c r="K24" t="s">
        <v>52</v>
      </c>
      <c r="L24">
        <v>5249054</v>
      </c>
      <c r="M24" t="s">
        <v>53</v>
      </c>
      <c r="N24">
        <v>3600007</v>
      </c>
      <c r="O24" t="s">
        <v>35</v>
      </c>
      <c r="P24">
        <v>13883</v>
      </c>
      <c r="Q24" t="s">
        <v>54</v>
      </c>
      <c r="V24">
        <v>524</v>
      </c>
      <c r="W24" t="s">
        <v>89</v>
      </c>
      <c r="X24" t="s">
        <v>90</v>
      </c>
      <c r="Y24" t="s">
        <v>42</v>
      </c>
      <c r="Z24">
        <v>430.92</v>
      </c>
      <c r="AA24">
        <v>5.53</v>
      </c>
      <c r="AB24">
        <v>5.25</v>
      </c>
      <c r="AC24">
        <v>430.92</v>
      </c>
    </row>
    <row r="25" spans="1:29">
      <c r="A25">
        <v>30002160</v>
      </c>
      <c r="B25" t="s">
        <v>29</v>
      </c>
      <c r="C25">
        <v>201203</v>
      </c>
      <c r="D25">
        <v>6290</v>
      </c>
      <c r="E25" t="s">
        <v>88</v>
      </c>
      <c r="F25">
        <v>52420</v>
      </c>
      <c r="G25" t="s">
        <v>50</v>
      </c>
      <c r="H25">
        <v>9</v>
      </c>
      <c r="I25" t="s">
        <v>51</v>
      </c>
      <c r="J25">
        <v>56</v>
      </c>
      <c r="K25" t="s">
        <v>60</v>
      </c>
      <c r="L25">
        <v>5249054</v>
      </c>
      <c r="M25" t="s">
        <v>53</v>
      </c>
      <c r="N25">
        <v>3600007</v>
      </c>
      <c r="O25" t="s">
        <v>35</v>
      </c>
      <c r="P25">
        <v>13883</v>
      </c>
      <c r="Q25" t="s">
        <v>54</v>
      </c>
      <c r="V25">
        <v>524</v>
      </c>
      <c r="W25" t="s">
        <v>89</v>
      </c>
      <c r="X25" t="s">
        <v>90</v>
      </c>
      <c r="Y25" t="s">
        <v>42</v>
      </c>
      <c r="Z25">
        <v>22.68</v>
      </c>
      <c r="AA25">
        <v>0.28999999999999998</v>
      </c>
      <c r="AB25">
        <v>0.28000000000000003</v>
      </c>
      <c r="AC25">
        <v>22.68</v>
      </c>
    </row>
    <row r="26" spans="1:29">
      <c r="A26">
        <v>30002187</v>
      </c>
      <c r="B26" s="1">
        <v>41033</v>
      </c>
      <c r="C26">
        <v>201203</v>
      </c>
      <c r="D26">
        <v>4210</v>
      </c>
      <c r="E26" t="s">
        <v>30</v>
      </c>
      <c r="F26">
        <v>52400</v>
      </c>
      <c r="G26" t="s">
        <v>66</v>
      </c>
      <c r="H26">
        <v>9</v>
      </c>
      <c r="I26" t="s">
        <v>51</v>
      </c>
      <c r="J26">
        <v>59</v>
      </c>
      <c r="K26" t="s">
        <v>91</v>
      </c>
      <c r="L26">
        <v>5249059</v>
      </c>
      <c r="M26" t="s">
        <v>91</v>
      </c>
      <c r="N26">
        <v>3600007</v>
      </c>
      <c r="O26" t="s">
        <v>35</v>
      </c>
      <c r="P26">
        <v>13881</v>
      </c>
      <c r="Q26" t="s">
        <v>36</v>
      </c>
      <c r="R26" t="s">
        <v>37</v>
      </c>
      <c r="S26" t="s">
        <v>38</v>
      </c>
      <c r="T26">
        <v>5240001299</v>
      </c>
      <c r="U26" t="s">
        <v>92</v>
      </c>
      <c r="V26">
        <v>524</v>
      </c>
      <c r="W26" t="s">
        <v>93</v>
      </c>
      <c r="X26" t="s">
        <v>94</v>
      </c>
      <c r="Y26" t="s">
        <v>42</v>
      </c>
      <c r="Z26">
        <v>4891.5</v>
      </c>
      <c r="AA26">
        <v>60.02</v>
      </c>
      <c r="AB26">
        <v>57.79</v>
      </c>
      <c r="AC26">
        <v>4891.5</v>
      </c>
    </row>
    <row r="27" spans="1:29">
      <c r="A27">
        <v>30002160</v>
      </c>
      <c r="B27" t="s">
        <v>29</v>
      </c>
      <c r="C27">
        <v>201203</v>
      </c>
      <c r="D27">
        <v>5201</v>
      </c>
      <c r="E27" t="s">
        <v>95</v>
      </c>
      <c r="F27">
        <v>52420</v>
      </c>
      <c r="G27" t="s">
        <v>50</v>
      </c>
      <c r="H27">
        <v>5</v>
      </c>
      <c r="I27" t="s">
        <v>32</v>
      </c>
      <c r="J27">
        <v>20</v>
      </c>
      <c r="K27" t="s">
        <v>33</v>
      </c>
      <c r="L27">
        <v>5240020</v>
      </c>
      <c r="M27" t="s">
        <v>34</v>
      </c>
      <c r="N27">
        <v>3600007</v>
      </c>
      <c r="O27" t="s">
        <v>35</v>
      </c>
      <c r="P27">
        <v>14573</v>
      </c>
      <c r="Q27" t="s">
        <v>96</v>
      </c>
      <c r="R27">
        <v>2004</v>
      </c>
      <c r="S27" t="s">
        <v>45</v>
      </c>
      <c r="T27">
        <v>923</v>
      </c>
      <c r="U27" t="s">
        <v>97</v>
      </c>
      <c r="V27">
        <v>524</v>
      </c>
      <c r="W27" t="s">
        <v>98</v>
      </c>
      <c r="X27" t="s">
        <v>99</v>
      </c>
      <c r="Y27" t="s">
        <v>42</v>
      </c>
      <c r="Z27">
        <v>54390</v>
      </c>
      <c r="AA27">
        <v>697.31</v>
      </c>
      <c r="AB27">
        <v>661.96</v>
      </c>
      <c r="AC27">
        <v>54390</v>
      </c>
    </row>
    <row r="28" spans="1:29">
      <c r="A28">
        <v>30002160</v>
      </c>
      <c r="B28" t="s">
        <v>29</v>
      </c>
      <c r="C28">
        <v>201203</v>
      </c>
      <c r="D28">
        <v>5201</v>
      </c>
      <c r="E28" t="s">
        <v>95</v>
      </c>
      <c r="F28">
        <v>52420</v>
      </c>
      <c r="G28" t="s">
        <v>50</v>
      </c>
      <c r="H28">
        <v>5</v>
      </c>
      <c r="I28" t="s">
        <v>32</v>
      </c>
      <c r="J28">
        <v>20</v>
      </c>
      <c r="K28" t="s">
        <v>33</v>
      </c>
      <c r="L28">
        <v>5240020</v>
      </c>
      <c r="M28" t="s">
        <v>34</v>
      </c>
      <c r="N28">
        <v>3600007</v>
      </c>
      <c r="O28" t="s">
        <v>35</v>
      </c>
      <c r="P28">
        <v>14576</v>
      </c>
      <c r="Q28" t="s">
        <v>100</v>
      </c>
      <c r="R28">
        <v>2004</v>
      </c>
      <c r="S28" t="s">
        <v>45</v>
      </c>
      <c r="T28">
        <v>923</v>
      </c>
      <c r="U28" t="s">
        <v>97</v>
      </c>
      <c r="V28">
        <v>524</v>
      </c>
      <c r="W28" t="s">
        <v>98</v>
      </c>
      <c r="X28" t="s">
        <v>99</v>
      </c>
      <c r="Y28" t="s">
        <v>42</v>
      </c>
      <c r="Z28">
        <v>112000</v>
      </c>
      <c r="AA28">
        <v>1435.9</v>
      </c>
      <c r="AB28">
        <v>1363.1</v>
      </c>
      <c r="AC28">
        <v>112000</v>
      </c>
    </row>
    <row r="29" spans="1:29">
      <c r="A29">
        <v>30002160</v>
      </c>
      <c r="B29" t="s">
        <v>29</v>
      </c>
      <c r="C29">
        <v>201203</v>
      </c>
      <c r="D29">
        <v>5201</v>
      </c>
      <c r="E29" t="s">
        <v>95</v>
      </c>
      <c r="F29">
        <v>52420</v>
      </c>
      <c r="G29" t="s">
        <v>50</v>
      </c>
      <c r="H29">
        <v>5</v>
      </c>
      <c r="I29" t="s">
        <v>32</v>
      </c>
      <c r="J29">
        <v>20</v>
      </c>
      <c r="K29" t="s">
        <v>33</v>
      </c>
      <c r="L29">
        <v>5240020</v>
      </c>
      <c r="M29" t="s">
        <v>34</v>
      </c>
      <c r="N29">
        <v>3600007</v>
      </c>
      <c r="O29" t="s">
        <v>35</v>
      </c>
      <c r="P29">
        <v>14572</v>
      </c>
      <c r="Q29" t="s">
        <v>104</v>
      </c>
      <c r="R29">
        <v>2004</v>
      </c>
      <c r="S29" t="s">
        <v>45</v>
      </c>
      <c r="T29">
        <v>923</v>
      </c>
      <c r="U29" t="s">
        <v>97</v>
      </c>
      <c r="V29">
        <v>524</v>
      </c>
      <c r="W29" t="s">
        <v>98</v>
      </c>
      <c r="X29" t="s">
        <v>99</v>
      </c>
      <c r="Y29" t="s">
        <v>42</v>
      </c>
      <c r="Z29">
        <v>22686</v>
      </c>
      <c r="AA29">
        <v>290.85000000000002</v>
      </c>
      <c r="AB29">
        <v>276.10000000000002</v>
      </c>
      <c r="AC29">
        <v>22686</v>
      </c>
    </row>
    <row r="30" spans="1:29">
      <c r="A30">
        <v>30002160</v>
      </c>
      <c r="B30" s="1">
        <v>41093</v>
      </c>
      <c r="C30">
        <v>201203</v>
      </c>
      <c r="D30">
        <v>6300</v>
      </c>
      <c r="E30" t="s">
        <v>76</v>
      </c>
      <c r="F30">
        <v>52420</v>
      </c>
      <c r="G30" t="s">
        <v>50</v>
      </c>
      <c r="H30">
        <v>9</v>
      </c>
      <c r="I30" t="s">
        <v>51</v>
      </c>
      <c r="J30">
        <v>54</v>
      </c>
      <c r="K30" t="s">
        <v>52</v>
      </c>
      <c r="L30">
        <v>5249054</v>
      </c>
      <c r="M30" t="s">
        <v>53</v>
      </c>
      <c r="N30">
        <v>3600007</v>
      </c>
      <c r="O30" t="s">
        <v>35</v>
      </c>
      <c r="P30">
        <v>13883</v>
      </c>
      <c r="Q30" t="s">
        <v>54</v>
      </c>
      <c r="V30">
        <v>524</v>
      </c>
      <c r="W30" t="s">
        <v>108</v>
      </c>
      <c r="X30" t="s">
        <v>109</v>
      </c>
      <c r="Y30" t="s">
        <v>42</v>
      </c>
      <c r="Z30">
        <v>995.45</v>
      </c>
      <c r="AA30">
        <v>12.76</v>
      </c>
      <c r="AB30">
        <v>11.86</v>
      </c>
      <c r="AC30">
        <v>995.45</v>
      </c>
    </row>
    <row r="31" spans="1:29">
      <c r="A31">
        <v>30001635</v>
      </c>
      <c r="B31" t="s">
        <v>86</v>
      </c>
      <c r="C31">
        <v>201201</v>
      </c>
      <c r="D31">
        <v>4011</v>
      </c>
      <c r="E31" t="s">
        <v>65</v>
      </c>
      <c r="F31">
        <v>52400</v>
      </c>
      <c r="G31" t="s">
        <v>66</v>
      </c>
      <c r="H31">
        <v>9</v>
      </c>
      <c r="I31" t="s">
        <v>51</v>
      </c>
      <c r="J31">
        <v>54</v>
      </c>
      <c r="K31" t="s">
        <v>52</v>
      </c>
      <c r="L31">
        <v>5249054</v>
      </c>
      <c r="M31" t="s">
        <v>53</v>
      </c>
      <c r="N31">
        <v>3600007</v>
      </c>
      <c r="O31" t="s">
        <v>35</v>
      </c>
      <c r="P31">
        <v>13881</v>
      </c>
      <c r="Q31" t="s">
        <v>36</v>
      </c>
      <c r="R31" t="s">
        <v>37</v>
      </c>
      <c r="S31" t="s">
        <v>38</v>
      </c>
      <c r="T31">
        <v>5240001030</v>
      </c>
      <c r="U31" t="s">
        <v>69</v>
      </c>
      <c r="V31">
        <v>524</v>
      </c>
      <c r="W31" t="s">
        <v>110</v>
      </c>
      <c r="X31">
        <v>99</v>
      </c>
      <c r="Y31" t="s">
        <v>42</v>
      </c>
      <c r="Z31">
        <v>-1892.17</v>
      </c>
      <c r="AA31">
        <v>-22.99</v>
      </c>
      <c r="AB31">
        <v>-22.15</v>
      </c>
      <c r="AC31">
        <v>-1892.17</v>
      </c>
    </row>
    <row r="32" spans="1:29">
      <c r="A32">
        <v>30001635</v>
      </c>
      <c r="B32" t="s">
        <v>86</v>
      </c>
      <c r="C32">
        <v>201201</v>
      </c>
      <c r="D32">
        <v>4011</v>
      </c>
      <c r="E32" t="s">
        <v>65</v>
      </c>
      <c r="F32">
        <v>52400</v>
      </c>
      <c r="G32" t="s">
        <v>66</v>
      </c>
      <c r="H32">
        <v>9</v>
      </c>
      <c r="I32" t="s">
        <v>51</v>
      </c>
      <c r="J32">
        <v>56</v>
      </c>
      <c r="K32" t="s">
        <v>60</v>
      </c>
      <c r="L32">
        <v>5249054</v>
      </c>
      <c r="M32" t="s">
        <v>53</v>
      </c>
      <c r="N32">
        <v>3600007</v>
      </c>
      <c r="O32" t="s">
        <v>35</v>
      </c>
      <c r="P32">
        <v>13881</v>
      </c>
      <c r="Q32" t="s">
        <v>36</v>
      </c>
      <c r="R32" t="s">
        <v>37</v>
      </c>
      <c r="S32" t="s">
        <v>38</v>
      </c>
      <c r="T32">
        <v>5240001030</v>
      </c>
      <c r="U32" t="s">
        <v>69</v>
      </c>
      <c r="V32">
        <v>524</v>
      </c>
      <c r="W32" t="s">
        <v>110</v>
      </c>
      <c r="X32">
        <v>99</v>
      </c>
      <c r="Y32" t="s">
        <v>42</v>
      </c>
      <c r="Z32">
        <v>-99.59</v>
      </c>
      <c r="AA32">
        <v>-1.21</v>
      </c>
      <c r="AB32">
        <v>-1.17</v>
      </c>
      <c r="AC32">
        <v>-99.59</v>
      </c>
    </row>
    <row r="33" spans="1:29">
      <c r="A33">
        <v>30002160</v>
      </c>
      <c r="B33" t="s">
        <v>29</v>
      </c>
      <c r="C33">
        <v>201203</v>
      </c>
      <c r="D33">
        <v>6080</v>
      </c>
      <c r="E33" t="s">
        <v>111</v>
      </c>
      <c r="F33">
        <v>52420</v>
      </c>
      <c r="G33" t="s">
        <v>50</v>
      </c>
      <c r="H33">
        <v>9</v>
      </c>
      <c r="I33" t="s">
        <v>51</v>
      </c>
      <c r="J33">
        <v>54</v>
      </c>
      <c r="K33" t="s">
        <v>52</v>
      </c>
      <c r="L33">
        <v>5249054</v>
      </c>
      <c r="M33" t="s">
        <v>53</v>
      </c>
      <c r="N33">
        <v>3600007</v>
      </c>
      <c r="O33" t="s">
        <v>35</v>
      </c>
      <c r="P33">
        <v>13883</v>
      </c>
      <c r="Q33" t="s">
        <v>54</v>
      </c>
      <c r="R33">
        <v>2006</v>
      </c>
      <c r="S33" t="s">
        <v>55</v>
      </c>
      <c r="T33" t="s">
        <v>56</v>
      </c>
      <c r="U33" t="s">
        <v>57</v>
      </c>
      <c r="V33">
        <v>524</v>
      </c>
      <c r="W33" t="s">
        <v>112</v>
      </c>
      <c r="X33" t="s">
        <v>113</v>
      </c>
      <c r="Y33" t="s">
        <v>42</v>
      </c>
      <c r="Z33">
        <v>114.14</v>
      </c>
      <c r="AA33">
        <v>1.46</v>
      </c>
      <c r="AB33">
        <v>1.39</v>
      </c>
      <c r="AC33">
        <v>114.14</v>
      </c>
    </row>
    <row r="34" spans="1:29">
      <c r="A34">
        <v>30002160</v>
      </c>
      <c r="B34" t="s">
        <v>29</v>
      </c>
      <c r="C34">
        <v>201203</v>
      </c>
      <c r="D34">
        <v>6080</v>
      </c>
      <c r="E34" t="s">
        <v>111</v>
      </c>
      <c r="F34">
        <v>52420</v>
      </c>
      <c r="G34" t="s">
        <v>50</v>
      </c>
      <c r="H34">
        <v>9</v>
      </c>
      <c r="I34" t="s">
        <v>51</v>
      </c>
      <c r="J34">
        <v>56</v>
      </c>
      <c r="K34" t="s">
        <v>60</v>
      </c>
      <c r="L34">
        <v>5249054</v>
      </c>
      <c r="M34" t="s">
        <v>53</v>
      </c>
      <c r="N34">
        <v>3600007</v>
      </c>
      <c r="O34" t="s">
        <v>35</v>
      </c>
      <c r="P34">
        <v>13883</v>
      </c>
      <c r="Q34" t="s">
        <v>54</v>
      </c>
      <c r="R34">
        <v>2006</v>
      </c>
      <c r="S34" t="s">
        <v>55</v>
      </c>
      <c r="T34" t="s">
        <v>56</v>
      </c>
      <c r="U34" t="s">
        <v>57</v>
      </c>
      <c r="V34">
        <v>524</v>
      </c>
      <c r="W34" t="s">
        <v>112</v>
      </c>
      <c r="X34" t="s">
        <v>113</v>
      </c>
      <c r="Y34" t="s">
        <v>42</v>
      </c>
      <c r="Z34">
        <v>6.01</v>
      </c>
      <c r="AA34">
        <v>0.08</v>
      </c>
      <c r="AB34">
        <v>7.0000000000000007E-2</v>
      </c>
      <c r="AC34">
        <v>6.01</v>
      </c>
    </row>
    <row r="35" spans="1:29">
      <c r="A35">
        <v>30001691</v>
      </c>
      <c r="B35" t="s">
        <v>64</v>
      </c>
      <c r="C35">
        <v>201202</v>
      </c>
      <c r="D35">
        <v>4011</v>
      </c>
      <c r="E35" t="s">
        <v>65</v>
      </c>
      <c r="F35">
        <v>52400</v>
      </c>
      <c r="G35" t="s">
        <v>66</v>
      </c>
      <c r="H35">
        <v>5</v>
      </c>
      <c r="I35" t="s">
        <v>32</v>
      </c>
      <c r="J35">
        <v>20</v>
      </c>
      <c r="K35" t="s">
        <v>33</v>
      </c>
      <c r="L35">
        <v>5240020</v>
      </c>
      <c r="M35" t="s">
        <v>34</v>
      </c>
      <c r="N35">
        <v>3600007</v>
      </c>
      <c r="O35" t="s">
        <v>35</v>
      </c>
      <c r="P35">
        <v>13881</v>
      </c>
      <c r="Q35" t="s">
        <v>36</v>
      </c>
      <c r="R35" t="s">
        <v>37</v>
      </c>
      <c r="S35" t="s">
        <v>38</v>
      </c>
      <c r="T35">
        <v>5240001212</v>
      </c>
      <c r="U35" t="s">
        <v>114</v>
      </c>
      <c r="V35">
        <v>524</v>
      </c>
      <c r="W35" t="s">
        <v>68</v>
      </c>
      <c r="X35">
        <v>142</v>
      </c>
      <c r="Y35" t="s">
        <v>42</v>
      </c>
      <c r="Z35">
        <v>4486.1499999999996</v>
      </c>
      <c r="AA35">
        <v>56.79</v>
      </c>
      <c r="AB35">
        <v>53.06</v>
      </c>
      <c r="AC35">
        <v>4486.1499999999996</v>
      </c>
    </row>
    <row r="36" spans="1:29">
      <c r="A36">
        <v>30002016</v>
      </c>
      <c r="B36" t="s">
        <v>80</v>
      </c>
      <c r="C36">
        <v>201203</v>
      </c>
      <c r="D36">
        <v>4010</v>
      </c>
      <c r="E36" t="s">
        <v>81</v>
      </c>
      <c r="F36">
        <v>52400</v>
      </c>
      <c r="G36" t="s">
        <v>66</v>
      </c>
      <c r="H36">
        <v>5</v>
      </c>
      <c r="I36" t="s">
        <v>32</v>
      </c>
      <c r="J36">
        <v>20</v>
      </c>
      <c r="K36" t="s">
        <v>33</v>
      </c>
      <c r="L36">
        <v>5240020</v>
      </c>
      <c r="M36" t="s">
        <v>34</v>
      </c>
      <c r="N36">
        <v>3600007</v>
      </c>
      <c r="O36" t="s">
        <v>35</v>
      </c>
      <c r="P36">
        <v>13880</v>
      </c>
      <c r="Q36" t="s">
        <v>82</v>
      </c>
      <c r="R36" t="s">
        <v>37</v>
      </c>
      <c r="S36" t="s">
        <v>38</v>
      </c>
      <c r="T36">
        <v>5240001203</v>
      </c>
      <c r="U36" t="s">
        <v>67</v>
      </c>
      <c r="V36">
        <v>524</v>
      </c>
      <c r="W36" t="s">
        <v>83</v>
      </c>
      <c r="X36">
        <v>216</v>
      </c>
      <c r="Y36" t="s">
        <v>42</v>
      </c>
      <c r="Z36">
        <v>15413.1</v>
      </c>
      <c r="AA36">
        <v>197.6</v>
      </c>
      <c r="AB36">
        <v>187.58</v>
      </c>
      <c r="AC36">
        <v>15413.1</v>
      </c>
    </row>
    <row r="37" spans="1:29">
      <c r="A37">
        <v>30002187</v>
      </c>
      <c r="B37" s="1">
        <v>41033</v>
      </c>
      <c r="C37">
        <v>201203</v>
      </c>
      <c r="D37">
        <v>4210</v>
      </c>
      <c r="E37" t="s">
        <v>30</v>
      </c>
      <c r="F37">
        <v>52400</v>
      </c>
      <c r="G37" t="s">
        <v>66</v>
      </c>
      <c r="H37">
        <v>9</v>
      </c>
      <c r="I37" t="s">
        <v>51</v>
      </c>
      <c r="J37">
        <v>58</v>
      </c>
      <c r="K37" t="s">
        <v>84</v>
      </c>
      <c r="L37">
        <v>5249058</v>
      </c>
      <c r="M37" t="s">
        <v>84</v>
      </c>
      <c r="N37">
        <v>3600007</v>
      </c>
      <c r="O37" t="s">
        <v>35</v>
      </c>
      <c r="P37">
        <v>13881</v>
      </c>
      <c r="Q37" t="s">
        <v>36</v>
      </c>
      <c r="R37" t="s">
        <v>37</v>
      </c>
      <c r="S37" t="s">
        <v>38</v>
      </c>
      <c r="T37">
        <v>5240001057</v>
      </c>
      <c r="U37" t="s">
        <v>85</v>
      </c>
      <c r="V37">
        <v>524</v>
      </c>
      <c r="W37" t="s">
        <v>93</v>
      </c>
      <c r="X37" t="s">
        <v>94</v>
      </c>
      <c r="Y37" t="s">
        <v>42</v>
      </c>
      <c r="Z37">
        <v>2512.6</v>
      </c>
      <c r="AA37">
        <v>30.83</v>
      </c>
      <c r="AB37">
        <v>29.68</v>
      </c>
      <c r="AC37">
        <v>2512.6</v>
      </c>
    </row>
    <row r="38" spans="1:29">
      <c r="A38">
        <v>30002160</v>
      </c>
      <c r="B38" t="s">
        <v>29</v>
      </c>
      <c r="C38">
        <v>201203</v>
      </c>
      <c r="D38">
        <v>4210</v>
      </c>
      <c r="E38" t="s">
        <v>30</v>
      </c>
      <c r="F38">
        <v>52420</v>
      </c>
      <c r="G38" t="s">
        <v>50</v>
      </c>
      <c r="H38">
        <v>10</v>
      </c>
      <c r="I38" t="s">
        <v>115</v>
      </c>
      <c r="J38">
        <v>52</v>
      </c>
      <c r="K38" t="s">
        <v>116</v>
      </c>
      <c r="L38">
        <v>5249052</v>
      </c>
      <c r="M38" t="s">
        <v>116</v>
      </c>
      <c r="N38">
        <v>3600007</v>
      </c>
      <c r="O38" t="s">
        <v>35</v>
      </c>
      <c r="P38">
        <v>13881</v>
      </c>
      <c r="Q38" t="s">
        <v>36</v>
      </c>
      <c r="R38" t="s">
        <v>37</v>
      </c>
      <c r="S38" t="s">
        <v>38</v>
      </c>
      <c r="T38">
        <v>5240001182</v>
      </c>
      <c r="U38" t="s">
        <v>117</v>
      </c>
      <c r="V38">
        <v>524</v>
      </c>
      <c r="W38" t="s">
        <v>118</v>
      </c>
      <c r="X38" t="s">
        <v>119</v>
      </c>
      <c r="Y38" t="s">
        <v>42</v>
      </c>
      <c r="Z38">
        <v>3079.55</v>
      </c>
      <c r="AA38">
        <v>39.479999999999997</v>
      </c>
      <c r="AB38">
        <v>37.479999999999997</v>
      </c>
      <c r="AC38">
        <v>3079.55</v>
      </c>
    </row>
    <row r="39" spans="1:29">
      <c r="A39">
        <v>30001691</v>
      </c>
      <c r="B39" t="s">
        <v>64</v>
      </c>
      <c r="C39">
        <v>201202</v>
      </c>
      <c r="D39">
        <v>4010</v>
      </c>
      <c r="E39" t="s">
        <v>81</v>
      </c>
      <c r="F39">
        <v>52400</v>
      </c>
      <c r="G39" t="s">
        <v>66</v>
      </c>
      <c r="H39">
        <v>9</v>
      </c>
      <c r="I39" t="s">
        <v>51</v>
      </c>
      <c r="J39">
        <v>59</v>
      </c>
      <c r="K39" t="s">
        <v>91</v>
      </c>
      <c r="L39">
        <v>5249059</v>
      </c>
      <c r="M39" t="s">
        <v>91</v>
      </c>
      <c r="N39">
        <v>3600007</v>
      </c>
      <c r="O39" t="s">
        <v>35</v>
      </c>
      <c r="P39">
        <v>13880</v>
      </c>
      <c r="Q39" t="s">
        <v>82</v>
      </c>
      <c r="R39" t="s">
        <v>37</v>
      </c>
      <c r="S39" t="s">
        <v>38</v>
      </c>
      <c r="T39">
        <v>5240001299</v>
      </c>
      <c r="U39" t="s">
        <v>92</v>
      </c>
      <c r="V39">
        <v>524</v>
      </c>
      <c r="W39" t="s">
        <v>68</v>
      </c>
      <c r="X39">
        <v>142</v>
      </c>
      <c r="Y39" t="s">
        <v>42</v>
      </c>
      <c r="Z39">
        <v>16305</v>
      </c>
      <c r="AA39">
        <v>206.39</v>
      </c>
      <c r="AB39">
        <v>192.83</v>
      </c>
      <c r="AC39">
        <v>16305</v>
      </c>
    </row>
    <row r="40" spans="1:29">
      <c r="A40">
        <v>10013568</v>
      </c>
      <c r="B40" t="s">
        <v>71</v>
      </c>
      <c r="C40">
        <v>201202</v>
      </c>
      <c r="D40">
        <v>6200</v>
      </c>
      <c r="E40" t="s">
        <v>72</v>
      </c>
      <c r="F40">
        <v>52400</v>
      </c>
      <c r="G40" t="s">
        <v>66</v>
      </c>
      <c r="H40">
        <v>9</v>
      </c>
      <c r="I40" t="s">
        <v>51</v>
      </c>
      <c r="J40">
        <v>56</v>
      </c>
      <c r="K40" t="s">
        <v>60</v>
      </c>
      <c r="L40">
        <v>5249054</v>
      </c>
      <c r="M40" t="s">
        <v>53</v>
      </c>
      <c r="N40">
        <v>3600007</v>
      </c>
      <c r="O40" t="s">
        <v>35</v>
      </c>
      <c r="P40">
        <v>13883</v>
      </c>
      <c r="Q40" t="s">
        <v>54</v>
      </c>
      <c r="V40">
        <v>524</v>
      </c>
      <c r="W40" t="s">
        <v>73</v>
      </c>
      <c r="Y40" t="s">
        <v>42</v>
      </c>
      <c r="Z40">
        <v>315.27</v>
      </c>
      <c r="AA40">
        <v>3.99</v>
      </c>
      <c r="AB40">
        <v>3.73</v>
      </c>
      <c r="AC40">
        <v>315.27</v>
      </c>
    </row>
    <row r="41" spans="1:29">
      <c r="A41">
        <v>30002016</v>
      </c>
      <c r="B41" t="s">
        <v>80</v>
      </c>
      <c r="C41">
        <v>201203</v>
      </c>
      <c r="D41">
        <v>4010</v>
      </c>
      <c r="E41" t="s">
        <v>81</v>
      </c>
      <c r="F41">
        <v>52400</v>
      </c>
      <c r="G41" t="s">
        <v>66</v>
      </c>
      <c r="H41">
        <v>5</v>
      </c>
      <c r="I41" t="s">
        <v>32</v>
      </c>
      <c r="J41">
        <v>20</v>
      </c>
      <c r="K41" t="s">
        <v>33</v>
      </c>
      <c r="L41">
        <v>5240020</v>
      </c>
      <c r="M41" t="s">
        <v>34</v>
      </c>
      <c r="N41">
        <v>3600007</v>
      </c>
      <c r="O41" t="s">
        <v>35</v>
      </c>
      <c r="P41">
        <v>13880</v>
      </c>
      <c r="Q41" t="s">
        <v>82</v>
      </c>
      <c r="R41" t="s">
        <v>37</v>
      </c>
      <c r="S41" t="s">
        <v>38</v>
      </c>
      <c r="T41">
        <v>5240001212</v>
      </c>
      <c r="U41" t="s">
        <v>114</v>
      </c>
      <c r="V41">
        <v>524</v>
      </c>
      <c r="W41" t="s">
        <v>83</v>
      </c>
      <c r="X41">
        <v>216</v>
      </c>
      <c r="Y41" t="s">
        <v>42</v>
      </c>
      <c r="Z41">
        <v>20305.75</v>
      </c>
      <c r="AA41">
        <v>260.33</v>
      </c>
      <c r="AB41">
        <v>247.13</v>
      </c>
      <c r="AC41">
        <v>20305.75</v>
      </c>
    </row>
    <row r="42" spans="1:29">
      <c r="A42">
        <v>30002124</v>
      </c>
      <c r="B42" t="s">
        <v>75</v>
      </c>
      <c r="C42">
        <v>201203</v>
      </c>
      <c r="D42">
        <v>4011</v>
      </c>
      <c r="E42" t="s">
        <v>65</v>
      </c>
      <c r="F42">
        <v>52419</v>
      </c>
      <c r="G42" t="s">
        <v>31</v>
      </c>
      <c r="H42">
        <v>5</v>
      </c>
      <c r="I42" t="s">
        <v>32</v>
      </c>
      <c r="J42">
        <v>20</v>
      </c>
      <c r="K42" t="s">
        <v>33</v>
      </c>
      <c r="L42">
        <v>5240020</v>
      </c>
      <c r="M42" t="s">
        <v>34</v>
      </c>
      <c r="N42">
        <v>3600007</v>
      </c>
      <c r="O42" t="s">
        <v>35</v>
      </c>
      <c r="P42">
        <v>13881</v>
      </c>
      <c r="Q42" t="s">
        <v>36</v>
      </c>
      <c r="R42" t="s">
        <v>37</v>
      </c>
      <c r="S42" t="s">
        <v>38</v>
      </c>
      <c r="T42">
        <v>5240001154</v>
      </c>
      <c r="U42" t="s">
        <v>39</v>
      </c>
      <c r="V42">
        <v>524</v>
      </c>
      <c r="W42" t="s">
        <v>123</v>
      </c>
      <c r="X42" t="s">
        <v>124</v>
      </c>
      <c r="Y42" t="s">
        <v>42</v>
      </c>
      <c r="Z42">
        <v>18234</v>
      </c>
      <c r="AA42">
        <v>233.77</v>
      </c>
      <c r="AB42">
        <v>222.01</v>
      </c>
      <c r="AC42">
        <v>18234</v>
      </c>
    </row>
    <row r="43" spans="1:29">
      <c r="A43">
        <v>30002124</v>
      </c>
      <c r="B43" s="1">
        <v>41063</v>
      </c>
      <c r="C43">
        <v>201203</v>
      </c>
      <c r="D43">
        <v>4100</v>
      </c>
      <c r="E43" t="s">
        <v>125</v>
      </c>
      <c r="F43">
        <v>52419</v>
      </c>
      <c r="G43" t="s">
        <v>31</v>
      </c>
      <c r="H43">
        <v>5</v>
      </c>
      <c r="I43" t="s">
        <v>32</v>
      </c>
      <c r="J43">
        <v>20</v>
      </c>
      <c r="K43" t="s">
        <v>33</v>
      </c>
      <c r="L43">
        <v>5240020</v>
      </c>
      <c r="M43" t="s">
        <v>34</v>
      </c>
      <c r="N43">
        <v>3600007</v>
      </c>
      <c r="O43" t="s">
        <v>35</v>
      </c>
      <c r="P43">
        <v>13882</v>
      </c>
      <c r="Q43" t="s">
        <v>126</v>
      </c>
      <c r="R43" t="s">
        <v>37</v>
      </c>
      <c r="S43" t="s">
        <v>38</v>
      </c>
      <c r="T43">
        <v>5240001154</v>
      </c>
      <c r="U43" t="s">
        <v>39</v>
      </c>
      <c r="V43">
        <v>524</v>
      </c>
      <c r="W43" t="s">
        <v>127</v>
      </c>
      <c r="X43" t="s">
        <v>128</v>
      </c>
      <c r="Y43" t="s">
        <v>42</v>
      </c>
      <c r="Z43">
        <v>4260</v>
      </c>
      <c r="AA43">
        <v>54.62</v>
      </c>
      <c r="AB43">
        <v>50.75</v>
      </c>
      <c r="AC43">
        <v>4260</v>
      </c>
    </row>
    <row r="44" spans="1:29">
      <c r="A44">
        <v>30001691</v>
      </c>
      <c r="B44" t="s">
        <v>64</v>
      </c>
      <c r="C44">
        <v>201202</v>
      </c>
      <c r="D44">
        <v>4010</v>
      </c>
      <c r="E44" t="s">
        <v>81</v>
      </c>
      <c r="F44">
        <v>52400</v>
      </c>
      <c r="G44" t="s">
        <v>66</v>
      </c>
      <c r="H44">
        <v>9</v>
      </c>
      <c r="I44" t="s">
        <v>51</v>
      </c>
      <c r="J44">
        <v>54</v>
      </c>
      <c r="K44" t="s">
        <v>52</v>
      </c>
      <c r="L44">
        <v>5249054</v>
      </c>
      <c r="M44" t="s">
        <v>53</v>
      </c>
      <c r="N44">
        <v>3600007</v>
      </c>
      <c r="O44" t="s">
        <v>35</v>
      </c>
      <c r="P44">
        <v>13880</v>
      </c>
      <c r="Q44" t="s">
        <v>82</v>
      </c>
      <c r="R44" t="s">
        <v>37</v>
      </c>
      <c r="S44" t="s">
        <v>38</v>
      </c>
      <c r="T44">
        <v>5240001030</v>
      </c>
      <c r="U44" t="s">
        <v>69</v>
      </c>
      <c r="V44">
        <v>524</v>
      </c>
      <c r="W44" t="s">
        <v>68</v>
      </c>
      <c r="X44">
        <v>142</v>
      </c>
      <c r="Y44" t="s">
        <v>42</v>
      </c>
      <c r="Z44">
        <v>27522.45</v>
      </c>
      <c r="AA44">
        <v>348.38</v>
      </c>
      <c r="AB44">
        <v>325.49</v>
      </c>
      <c r="AC44">
        <v>27522.45</v>
      </c>
    </row>
    <row r="45" spans="1:29">
      <c r="A45">
        <v>30001691</v>
      </c>
      <c r="B45" t="s">
        <v>64</v>
      </c>
      <c r="C45">
        <v>201202</v>
      </c>
      <c r="D45">
        <v>4010</v>
      </c>
      <c r="E45" t="s">
        <v>81</v>
      </c>
      <c r="F45">
        <v>52400</v>
      </c>
      <c r="G45" t="s">
        <v>66</v>
      </c>
      <c r="H45">
        <v>9</v>
      </c>
      <c r="I45" t="s">
        <v>51</v>
      </c>
      <c r="J45">
        <v>56</v>
      </c>
      <c r="K45" t="s">
        <v>60</v>
      </c>
      <c r="L45">
        <v>5249054</v>
      </c>
      <c r="M45" t="s">
        <v>53</v>
      </c>
      <c r="N45">
        <v>3600007</v>
      </c>
      <c r="O45" t="s">
        <v>35</v>
      </c>
      <c r="P45">
        <v>13880</v>
      </c>
      <c r="Q45" t="s">
        <v>82</v>
      </c>
      <c r="R45" t="s">
        <v>37</v>
      </c>
      <c r="S45" t="s">
        <v>38</v>
      </c>
      <c r="T45">
        <v>5240001030</v>
      </c>
      <c r="U45" t="s">
        <v>69</v>
      </c>
      <c r="V45">
        <v>524</v>
      </c>
      <c r="W45" t="s">
        <v>68</v>
      </c>
      <c r="X45">
        <v>142</v>
      </c>
      <c r="Y45" t="s">
        <v>42</v>
      </c>
      <c r="Z45">
        <v>1448.55</v>
      </c>
      <c r="AA45">
        <v>18.34</v>
      </c>
      <c r="AB45">
        <v>17.13</v>
      </c>
      <c r="AC45">
        <v>1448.55</v>
      </c>
    </row>
    <row r="46" spans="1:29">
      <c r="A46">
        <v>30002160</v>
      </c>
      <c r="B46" t="s">
        <v>29</v>
      </c>
      <c r="C46">
        <v>201203</v>
      </c>
      <c r="D46">
        <v>4011</v>
      </c>
      <c r="E46" t="s">
        <v>65</v>
      </c>
      <c r="F46">
        <v>52420</v>
      </c>
      <c r="G46" t="s">
        <v>50</v>
      </c>
      <c r="H46">
        <v>5</v>
      </c>
      <c r="I46" t="s">
        <v>32</v>
      </c>
      <c r="J46">
        <v>20</v>
      </c>
      <c r="K46" t="s">
        <v>33</v>
      </c>
      <c r="L46">
        <v>5240020</v>
      </c>
      <c r="M46" t="s">
        <v>34</v>
      </c>
      <c r="N46">
        <v>3600007</v>
      </c>
      <c r="O46" t="s">
        <v>35</v>
      </c>
      <c r="P46">
        <v>13881</v>
      </c>
      <c r="Q46" t="s">
        <v>36</v>
      </c>
      <c r="R46" t="s">
        <v>37</v>
      </c>
      <c r="S46" t="s">
        <v>38</v>
      </c>
      <c r="T46">
        <v>5240001281</v>
      </c>
      <c r="U46" t="s">
        <v>135</v>
      </c>
      <c r="V46">
        <v>524</v>
      </c>
      <c r="W46" t="s">
        <v>136</v>
      </c>
      <c r="X46" t="s">
        <v>137</v>
      </c>
      <c r="Y46" t="s">
        <v>42</v>
      </c>
      <c r="Z46">
        <v>9878</v>
      </c>
      <c r="AA46">
        <v>126.64</v>
      </c>
      <c r="AB46">
        <v>120.22</v>
      </c>
      <c r="AC46">
        <v>9878</v>
      </c>
    </row>
    <row r="47" spans="1:29">
      <c r="A47">
        <v>30002160</v>
      </c>
      <c r="B47" t="s">
        <v>29</v>
      </c>
      <c r="C47">
        <v>201203</v>
      </c>
      <c r="D47">
        <v>5201</v>
      </c>
      <c r="E47" t="s">
        <v>95</v>
      </c>
      <c r="F47">
        <v>52420</v>
      </c>
      <c r="G47" t="s">
        <v>50</v>
      </c>
      <c r="H47">
        <v>5</v>
      </c>
      <c r="I47" t="s">
        <v>32</v>
      </c>
      <c r="J47">
        <v>20</v>
      </c>
      <c r="K47" t="s">
        <v>33</v>
      </c>
      <c r="L47">
        <v>5240020</v>
      </c>
      <c r="M47" t="s">
        <v>34</v>
      </c>
      <c r="N47">
        <v>3600007</v>
      </c>
      <c r="O47" t="s">
        <v>35</v>
      </c>
      <c r="P47">
        <v>14574</v>
      </c>
      <c r="Q47" t="s">
        <v>140</v>
      </c>
      <c r="R47">
        <v>2004</v>
      </c>
      <c r="S47" t="s">
        <v>45</v>
      </c>
      <c r="T47">
        <v>923</v>
      </c>
      <c r="U47" t="s">
        <v>97</v>
      </c>
      <c r="V47">
        <v>524</v>
      </c>
      <c r="W47" t="s">
        <v>98</v>
      </c>
      <c r="X47" t="s">
        <v>99</v>
      </c>
      <c r="Y47" t="s">
        <v>42</v>
      </c>
      <c r="Z47">
        <v>3800</v>
      </c>
      <c r="AA47">
        <v>48.72</v>
      </c>
      <c r="AB47">
        <v>46.25</v>
      </c>
      <c r="AC47">
        <v>3800</v>
      </c>
    </row>
    <row r="48" spans="1:29">
      <c r="A48">
        <v>30002160</v>
      </c>
      <c r="B48" t="s">
        <v>29</v>
      </c>
      <c r="C48">
        <v>201203</v>
      </c>
      <c r="D48">
        <v>6000</v>
      </c>
      <c r="E48" t="s">
        <v>49</v>
      </c>
      <c r="F48">
        <v>52420</v>
      </c>
      <c r="G48" t="s">
        <v>50</v>
      </c>
      <c r="H48">
        <v>9</v>
      </c>
      <c r="I48" t="s">
        <v>51</v>
      </c>
      <c r="J48">
        <v>54</v>
      </c>
      <c r="K48" t="s">
        <v>52</v>
      </c>
      <c r="L48">
        <v>5249054</v>
      </c>
      <c r="M48" t="s">
        <v>53</v>
      </c>
      <c r="N48">
        <v>3600007</v>
      </c>
      <c r="O48" t="s">
        <v>35</v>
      </c>
      <c r="P48">
        <v>13883</v>
      </c>
      <c r="Q48" t="s">
        <v>54</v>
      </c>
      <c r="R48">
        <v>2006</v>
      </c>
      <c r="S48" t="s">
        <v>55</v>
      </c>
      <c r="T48" t="s">
        <v>141</v>
      </c>
      <c r="U48" t="s">
        <v>142</v>
      </c>
      <c r="V48">
        <v>524</v>
      </c>
      <c r="W48" t="s">
        <v>143</v>
      </c>
      <c r="X48" t="s">
        <v>59</v>
      </c>
      <c r="Y48" t="s">
        <v>42</v>
      </c>
      <c r="Z48">
        <v>2308.5</v>
      </c>
      <c r="AA48">
        <v>29.59</v>
      </c>
      <c r="AB48">
        <v>28.09</v>
      </c>
      <c r="AC48">
        <v>2308.5</v>
      </c>
    </row>
    <row r="49" spans="1:29">
      <c r="A49">
        <v>30002160</v>
      </c>
      <c r="B49" t="s">
        <v>29</v>
      </c>
      <c r="C49">
        <v>201203</v>
      </c>
      <c r="D49">
        <v>6000</v>
      </c>
      <c r="E49" t="s">
        <v>49</v>
      </c>
      <c r="F49">
        <v>52420</v>
      </c>
      <c r="G49" t="s">
        <v>50</v>
      </c>
      <c r="H49">
        <v>9</v>
      </c>
      <c r="I49" t="s">
        <v>51</v>
      </c>
      <c r="J49">
        <v>56</v>
      </c>
      <c r="K49" t="s">
        <v>60</v>
      </c>
      <c r="L49">
        <v>5249054</v>
      </c>
      <c r="M49" t="s">
        <v>53</v>
      </c>
      <c r="N49">
        <v>3600007</v>
      </c>
      <c r="O49" t="s">
        <v>35</v>
      </c>
      <c r="P49">
        <v>13883</v>
      </c>
      <c r="Q49" t="s">
        <v>54</v>
      </c>
      <c r="R49">
        <v>2006</v>
      </c>
      <c r="S49" t="s">
        <v>55</v>
      </c>
      <c r="T49" t="s">
        <v>141</v>
      </c>
      <c r="U49" t="s">
        <v>142</v>
      </c>
      <c r="V49">
        <v>524</v>
      </c>
      <c r="W49" t="s">
        <v>143</v>
      </c>
      <c r="X49" t="s">
        <v>59</v>
      </c>
      <c r="Y49" t="s">
        <v>42</v>
      </c>
      <c r="Z49">
        <v>121.5</v>
      </c>
      <c r="AA49">
        <v>1.56</v>
      </c>
      <c r="AB49">
        <v>1.48</v>
      </c>
      <c r="AC49">
        <v>121.5</v>
      </c>
    </row>
    <row r="50" spans="1:29">
      <c r="A50">
        <v>30002124</v>
      </c>
      <c r="B50" t="s">
        <v>29</v>
      </c>
      <c r="C50">
        <v>201203</v>
      </c>
      <c r="D50">
        <v>5130</v>
      </c>
      <c r="E50" t="s">
        <v>144</v>
      </c>
      <c r="F50">
        <v>52419</v>
      </c>
      <c r="G50" t="s">
        <v>31</v>
      </c>
      <c r="H50">
        <v>9</v>
      </c>
      <c r="I50" t="s">
        <v>51</v>
      </c>
      <c r="J50">
        <v>54</v>
      </c>
      <c r="K50" t="s">
        <v>52</v>
      </c>
      <c r="L50">
        <v>5249054</v>
      </c>
      <c r="M50" t="s">
        <v>53</v>
      </c>
      <c r="N50">
        <v>3600007</v>
      </c>
      <c r="O50" t="s">
        <v>35</v>
      </c>
      <c r="P50">
        <v>13883</v>
      </c>
      <c r="Q50" t="s">
        <v>54</v>
      </c>
      <c r="R50">
        <v>2005</v>
      </c>
      <c r="S50" t="s">
        <v>145</v>
      </c>
      <c r="T50" t="s">
        <v>146</v>
      </c>
      <c r="U50" t="s">
        <v>147</v>
      </c>
      <c r="V50">
        <v>524</v>
      </c>
      <c r="W50" t="s">
        <v>148</v>
      </c>
      <c r="X50" t="s">
        <v>149</v>
      </c>
      <c r="Y50" t="s">
        <v>42</v>
      </c>
      <c r="Z50">
        <v>627.69000000000005</v>
      </c>
      <c r="AA50">
        <v>8.0500000000000007</v>
      </c>
      <c r="AB50">
        <v>7.64</v>
      </c>
      <c r="AC50">
        <v>627.69000000000005</v>
      </c>
    </row>
    <row r="51" spans="1:29">
      <c r="A51">
        <v>30002124</v>
      </c>
      <c r="B51" t="s">
        <v>29</v>
      </c>
      <c r="C51">
        <v>201203</v>
      </c>
      <c r="D51">
        <v>5130</v>
      </c>
      <c r="E51" t="s">
        <v>144</v>
      </c>
      <c r="F51">
        <v>52419</v>
      </c>
      <c r="G51" t="s">
        <v>31</v>
      </c>
      <c r="H51">
        <v>9</v>
      </c>
      <c r="I51" t="s">
        <v>51</v>
      </c>
      <c r="J51">
        <v>56</v>
      </c>
      <c r="K51" t="s">
        <v>60</v>
      </c>
      <c r="L51">
        <v>5249054</v>
      </c>
      <c r="M51" t="s">
        <v>53</v>
      </c>
      <c r="N51">
        <v>3600007</v>
      </c>
      <c r="O51" t="s">
        <v>35</v>
      </c>
      <c r="P51">
        <v>13883</v>
      </c>
      <c r="Q51" t="s">
        <v>54</v>
      </c>
      <c r="R51">
        <v>2005</v>
      </c>
      <c r="S51" t="s">
        <v>145</v>
      </c>
      <c r="T51" t="s">
        <v>146</v>
      </c>
      <c r="U51" t="s">
        <v>147</v>
      </c>
      <c r="V51">
        <v>524</v>
      </c>
      <c r="W51" t="s">
        <v>148</v>
      </c>
      <c r="X51" t="s">
        <v>149</v>
      </c>
      <c r="Y51" t="s">
        <v>42</v>
      </c>
      <c r="Z51">
        <v>33.04</v>
      </c>
      <c r="AA51">
        <v>0.42</v>
      </c>
      <c r="AB51">
        <v>0.4</v>
      </c>
      <c r="AC51">
        <v>33.04</v>
      </c>
    </row>
    <row r="52" spans="1:29">
      <c r="A52">
        <v>30002124</v>
      </c>
      <c r="B52" t="s">
        <v>29</v>
      </c>
      <c r="C52">
        <v>201203</v>
      </c>
      <c r="D52">
        <v>5500</v>
      </c>
      <c r="E52" t="s">
        <v>150</v>
      </c>
      <c r="F52">
        <v>52419</v>
      </c>
      <c r="G52" t="s">
        <v>31</v>
      </c>
      <c r="H52">
        <v>5</v>
      </c>
      <c r="I52" t="s">
        <v>32</v>
      </c>
      <c r="J52">
        <v>20</v>
      </c>
      <c r="K52" t="s">
        <v>33</v>
      </c>
      <c r="L52">
        <v>5240020</v>
      </c>
      <c r="M52" t="s">
        <v>34</v>
      </c>
      <c r="N52">
        <v>3600007</v>
      </c>
      <c r="O52" t="s">
        <v>35</v>
      </c>
      <c r="P52">
        <v>13882</v>
      </c>
      <c r="Q52" t="s">
        <v>126</v>
      </c>
      <c r="V52">
        <v>524</v>
      </c>
      <c r="W52" t="s">
        <v>151</v>
      </c>
      <c r="X52" t="s">
        <v>152</v>
      </c>
      <c r="Y52" t="s">
        <v>42</v>
      </c>
      <c r="Z52">
        <v>12050</v>
      </c>
      <c r="AA52">
        <v>154.49</v>
      </c>
      <c r="AB52">
        <v>146.66</v>
      </c>
      <c r="AC52">
        <v>12050</v>
      </c>
    </row>
    <row r="53" spans="1:29">
      <c r="A53">
        <v>30002124</v>
      </c>
      <c r="B53" t="s">
        <v>153</v>
      </c>
      <c r="C53">
        <v>201203</v>
      </c>
      <c r="D53">
        <v>6300</v>
      </c>
      <c r="E53" t="s">
        <v>76</v>
      </c>
      <c r="F53">
        <v>52419</v>
      </c>
      <c r="G53" t="s">
        <v>31</v>
      </c>
      <c r="H53">
        <v>9</v>
      </c>
      <c r="I53" t="s">
        <v>51</v>
      </c>
      <c r="J53">
        <v>54</v>
      </c>
      <c r="K53" t="s">
        <v>52</v>
      </c>
      <c r="L53">
        <v>5249054</v>
      </c>
      <c r="M53" t="s">
        <v>53</v>
      </c>
      <c r="N53">
        <v>3600007</v>
      </c>
      <c r="O53" t="s">
        <v>35</v>
      </c>
      <c r="P53">
        <v>13883</v>
      </c>
      <c r="Q53" t="s">
        <v>54</v>
      </c>
      <c r="V53">
        <v>524</v>
      </c>
      <c r="W53" t="s">
        <v>154</v>
      </c>
      <c r="X53" t="s">
        <v>155</v>
      </c>
      <c r="Y53" t="s">
        <v>42</v>
      </c>
      <c r="Z53">
        <v>117.6</v>
      </c>
      <c r="AA53">
        <v>1.51</v>
      </c>
      <c r="AB53">
        <v>1.43</v>
      </c>
      <c r="AC53">
        <v>117.6</v>
      </c>
    </row>
    <row r="54" spans="1:29">
      <c r="A54">
        <v>30002124</v>
      </c>
      <c r="B54" t="s">
        <v>29</v>
      </c>
      <c r="C54">
        <v>201203</v>
      </c>
      <c r="D54">
        <v>5130</v>
      </c>
      <c r="E54" t="s">
        <v>144</v>
      </c>
      <c r="F54">
        <v>52419</v>
      </c>
      <c r="G54" t="s">
        <v>31</v>
      </c>
      <c r="H54">
        <v>9</v>
      </c>
      <c r="I54" t="s">
        <v>51</v>
      </c>
      <c r="J54">
        <v>54</v>
      </c>
      <c r="K54" t="s">
        <v>52</v>
      </c>
      <c r="L54">
        <v>5249054</v>
      </c>
      <c r="M54" t="s">
        <v>53</v>
      </c>
      <c r="N54">
        <v>3600007</v>
      </c>
      <c r="O54" t="s">
        <v>35</v>
      </c>
      <c r="P54">
        <v>13883</v>
      </c>
      <c r="Q54" t="s">
        <v>54</v>
      </c>
      <c r="R54">
        <v>2005</v>
      </c>
      <c r="S54" t="s">
        <v>145</v>
      </c>
      <c r="T54" t="s">
        <v>156</v>
      </c>
      <c r="U54" t="s">
        <v>157</v>
      </c>
      <c r="V54">
        <v>524</v>
      </c>
      <c r="W54" t="s">
        <v>158</v>
      </c>
      <c r="X54" t="s">
        <v>149</v>
      </c>
      <c r="Y54" t="s">
        <v>42</v>
      </c>
      <c r="Z54">
        <v>1977.43</v>
      </c>
      <c r="AA54">
        <v>25.36</v>
      </c>
      <c r="AB54">
        <v>24.07</v>
      </c>
      <c r="AC54">
        <v>1977.43</v>
      </c>
    </row>
    <row r="55" spans="1:29">
      <c r="A55">
        <v>30002124</v>
      </c>
      <c r="B55" t="s">
        <v>29</v>
      </c>
      <c r="C55">
        <v>201203</v>
      </c>
      <c r="D55">
        <v>5130</v>
      </c>
      <c r="E55" t="s">
        <v>144</v>
      </c>
      <c r="F55">
        <v>52419</v>
      </c>
      <c r="G55" t="s">
        <v>31</v>
      </c>
      <c r="H55">
        <v>9</v>
      </c>
      <c r="I55" t="s">
        <v>51</v>
      </c>
      <c r="J55">
        <v>56</v>
      </c>
      <c r="K55" t="s">
        <v>60</v>
      </c>
      <c r="L55">
        <v>5249054</v>
      </c>
      <c r="M55" t="s">
        <v>53</v>
      </c>
      <c r="N55">
        <v>3600007</v>
      </c>
      <c r="O55" t="s">
        <v>35</v>
      </c>
      <c r="P55">
        <v>13883</v>
      </c>
      <c r="Q55" t="s">
        <v>54</v>
      </c>
      <c r="R55">
        <v>2005</v>
      </c>
      <c r="S55" t="s">
        <v>145</v>
      </c>
      <c r="T55" t="s">
        <v>156</v>
      </c>
      <c r="U55" t="s">
        <v>157</v>
      </c>
      <c r="V55">
        <v>524</v>
      </c>
      <c r="W55" t="s">
        <v>158</v>
      </c>
      <c r="X55" t="s">
        <v>149</v>
      </c>
      <c r="Y55" t="s">
        <v>42</v>
      </c>
      <c r="Z55">
        <v>104.08</v>
      </c>
      <c r="AA55">
        <v>1.33</v>
      </c>
      <c r="AB55">
        <v>1.27</v>
      </c>
      <c r="AC55">
        <v>104.08</v>
      </c>
    </row>
    <row r="56" spans="1:29">
      <c r="A56">
        <v>30002124</v>
      </c>
      <c r="B56" t="s">
        <v>29</v>
      </c>
      <c r="C56">
        <v>201203</v>
      </c>
      <c r="D56">
        <v>5201</v>
      </c>
      <c r="E56" t="s">
        <v>95</v>
      </c>
      <c r="F56">
        <v>52419</v>
      </c>
      <c r="G56" t="s">
        <v>31</v>
      </c>
      <c r="H56">
        <v>5</v>
      </c>
      <c r="I56" t="s">
        <v>32</v>
      </c>
      <c r="J56">
        <v>20</v>
      </c>
      <c r="K56" t="s">
        <v>33</v>
      </c>
      <c r="L56">
        <v>5240020</v>
      </c>
      <c r="M56" t="s">
        <v>34</v>
      </c>
      <c r="N56">
        <v>3600007</v>
      </c>
      <c r="O56" t="s">
        <v>35</v>
      </c>
      <c r="P56">
        <v>14577</v>
      </c>
      <c r="Q56" t="s">
        <v>159</v>
      </c>
      <c r="R56">
        <v>2004</v>
      </c>
      <c r="S56" t="s">
        <v>45</v>
      </c>
      <c r="T56">
        <v>911</v>
      </c>
      <c r="U56" t="s">
        <v>46</v>
      </c>
      <c r="V56">
        <v>524</v>
      </c>
      <c r="W56" t="s">
        <v>160</v>
      </c>
      <c r="X56" t="s">
        <v>48</v>
      </c>
      <c r="Y56" t="s">
        <v>42</v>
      </c>
      <c r="Z56">
        <v>7057</v>
      </c>
      <c r="AA56">
        <v>90.47</v>
      </c>
      <c r="AB56">
        <v>85.88</v>
      </c>
      <c r="AC56">
        <v>7057</v>
      </c>
    </row>
    <row r="57" spans="1:29">
      <c r="A57">
        <v>30002124</v>
      </c>
      <c r="B57" t="s">
        <v>29</v>
      </c>
      <c r="C57">
        <v>201203</v>
      </c>
      <c r="D57">
        <v>6300</v>
      </c>
      <c r="E57" t="s">
        <v>76</v>
      </c>
      <c r="F57">
        <v>52419</v>
      </c>
      <c r="G57" t="s">
        <v>31</v>
      </c>
      <c r="H57">
        <v>9</v>
      </c>
      <c r="I57" t="s">
        <v>51</v>
      </c>
      <c r="J57">
        <v>54</v>
      </c>
      <c r="K57" t="s">
        <v>52</v>
      </c>
      <c r="L57">
        <v>5249054</v>
      </c>
      <c r="M57" t="s">
        <v>53</v>
      </c>
      <c r="N57">
        <v>3600007</v>
      </c>
      <c r="O57" t="s">
        <v>35</v>
      </c>
      <c r="P57">
        <v>13883</v>
      </c>
      <c r="Q57" t="s">
        <v>54</v>
      </c>
      <c r="V57">
        <v>524</v>
      </c>
      <c r="W57" t="s">
        <v>161</v>
      </c>
      <c r="X57" t="s">
        <v>162</v>
      </c>
      <c r="Y57" t="s">
        <v>42</v>
      </c>
      <c r="Z57">
        <v>154.97</v>
      </c>
      <c r="AA57">
        <v>1.99</v>
      </c>
      <c r="AB57">
        <v>1.88</v>
      </c>
      <c r="AC57">
        <v>154.97</v>
      </c>
    </row>
    <row r="58" spans="1:29">
      <c r="A58">
        <v>30002124</v>
      </c>
      <c r="B58" t="s">
        <v>29</v>
      </c>
      <c r="C58">
        <v>201203</v>
      </c>
      <c r="D58">
        <v>6300</v>
      </c>
      <c r="E58" t="s">
        <v>76</v>
      </c>
      <c r="F58">
        <v>52419</v>
      </c>
      <c r="G58" t="s">
        <v>31</v>
      </c>
      <c r="H58">
        <v>9</v>
      </c>
      <c r="I58" t="s">
        <v>51</v>
      </c>
      <c r="J58">
        <v>56</v>
      </c>
      <c r="K58" t="s">
        <v>60</v>
      </c>
      <c r="L58">
        <v>5249054</v>
      </c>
      <c r="M58" t="s">
        <v>53</v>
      </c>
      <c r="N58">
        <v>3600007</v>
      </c>
      <c r="O58" t="s">
        <v>35</v>
      </c>
      <c r="P58">
        <v>13883</v>
      </c>
      <c r="Q58" t="s">
        <v>54</v>
      </c>
      <c r="V58">
        <v>524</v>
      </c>
      <c r="W58" t="s">
        <v>161</v>
      </c>
      <c r="X58" t="s">
        <v>162</v>
      </c>
      <c r="Y58" t="s">
        <v>42</v>
      </c>
      <c r="Z58">
        <v>8.16</v>
      </c>
      <c r="AA58">
        <v>0.1</v>
      </c>
      <c r="AB58">
        <v>0.1</v>
      </c>
      <c r="AC58">
        <v>8.16</v>
      </c>
    </row>
    <row r="59" spans="1:29">
      <c r="A59">
        <v>30002253</v>
      </c>
      <c r="B59" t="s">
        <v>163</v>
      </c>
      <c r="C59">
        <v>201203</v>
      </c>
      <c r="D59">
        <v>6200</v>
      </c>
      <c r="E59" t="s">
        <v>72</v>
      </c>
      <c r="F59">
        <v>52400</v>
      </c>
      <c r="G59" t="s">
        <v>66</v>
      </c>
      <c r="H59">
        <v>5</v>
      </c>
      <c r="I59" t="s">
        <v>32</v>
      </c>
      <c r="J59">
        <v>20</v>
      </c>
      <c r="K59" t="s">
        <v>33</v>
      </c>
      <c r="L59">
        <v>5240020</v>
      </c>
      <c r="M59" t="s">
        <v>34</v>
      </c>
      <c r="N59">
        <v>3600007</v>
      </c>
      <c r="O59" t="s">
        <v>35</v>
      </c>
      <c r="P59">
        <v>13883</v>
      </c>
      <c r="Q59" t="s">
        <v>54</v>
      </c>
      <c r="V59">
        <v>524</v>
      </c>
      <c r="W59" t="s">
        <v>164</v>
      </c>
      <c r="X59">
        <v>40004923</v>
      </c>
      <c r="Y59" t="s">
        <v>42</v>
      </c>
      <c r="Z59">
        <v>875.75</v>
      </c>
      <c r="AA59">
        <v>11.09</v>
      </c>
      <c r="AB59">
        <v>10.36</v>
      </c>
      <c r="AC59">
        <v>875.75</v>
      </c>
    </row>
    <row r="60" spans="1:29">
      <c r="A60">
        <v>30002160</v>
      </c>
      <c r="B60" s="1">
        <v>41093</v>
      </c>
      <c r="C60">
        <v>201203</v>
      </c>
      <c r="D60">
        <v>6300</v>
      </c>
      <c r="E60" t="s">
        <v>76</v>
      </c>
      <c r="F60">
        <v>52420</v>
      </c>
      <c r="G60" t="s">
        <v>50</v>
      </c>
      <c r="H60">
        <v>9</v>
      </c>
      <c r="I60" t="s">
        <v>51</v>
      </c>
      <c r="J60">
        <v>56</v>
      </c>
      <c r="K60" t="s">
        <v>60</v>
      </c>
      <c r="L60">
        <v>5249054</v>
      </c>
      <c r="M60" t="s">
        <v>53</v>
      </c>
      <c r="N60">
        <v>3600007</v>
      </c>
      <c r="O60" t="s">
        <v>35</v>
      </c>
      <c r="P60">
        <v>13883</v>
      </c>
      <c r="Q60" t="s">
        <v>54</v>
      </c>
      <c r="V60">
        <v>524</v>
      </c>
      <c r="W60" t="s">
        <v>108</v>
      </c>
      <c r="X60" t="s">
        <v>109</v>
      </c>
      <c r="Y60" t="s">
        <v>42</v>
      </c>
      <c r="Z60">
        <v>52.39</v>
      </c>
      <c r="AA60">
        <v>0.67</v>
      </c>
      <c r="AB60">
        <v>0.62</v>
      </c>
      <c r="AC60">
        <v>52.39</v>
      </c>
    </row>
    <row r="61" spans="1:29">
      <c r="A61">
        <v>30002160</v>
      </c>
      <c r="B61" t="s">
        <v>29</v>
      </c>
      <c r="C61">
        <v>201203</v>
      </c>
      <c r="D61">
        <v>4011</v>
      </c>
      <c r="E61" t="s">
        <v>65</v>
      </c>
      <c r="F61">
        <v>52420</v>
      </c>
      <c r="G61" t="s">
        <v>50</v>
      </c>
      <c r="H61">
        <v>10</v>
      </c>
      <c r="I61" t="s">
        <v>115</v>
      </c>
      <c r="J61">
        <v>52</v>
      </c>
      <c r="K61" t="s">
        <v>116</v>
      </c>
      <c r="L61">
        <v>5249052</v>
      </c>
      <c r="M61" t="s">
        <v>116</v>
      </c>
      <c r="N61">
        <v>3600007</v>
      </c>
      <c r="O61" t="s">
        <v>35</v>
      </c>
      <c r="P61">
        <v>13881</v>
      </c>
      <c r="Q61" t="s">
        <v>36</v>
      </c>
      <c r="R61" t="s">
        <v>37</v>
      </c>
      <c r="S61" t="s">
        <v>38</v>
      </c>
      <c r="T61">
        <v>5240001182</v>
      </c>
      <c r="U61" t="s">
        <v>117</v>
      </c>
      <c r="V61">
        <v>524</v>
      </c>
      <c r="W61" t="s">
        <v>136</v>
      </c>
      <c r="X61" t="s">
        <v>137</v>
      </c>
      <c r="Y61" t="s">
        <v>42</v>
      </c>
      <c r="Z61">
        <v>2766.6</v>
      </c>
      <c r="AA61">
        <v>35.47</v>
      </c>
      <c r="AB61">
        <v>33.67</v>
      </c>
      <c r="AC61">
        <v>2766.6</v>
      </c>
    </row>
    <row r="62" spans="1:29">
      <c r="A62">
        <v>40004922</v>
      </c>
      <c r="B62" t="s">
        <v>165</v>
      </c>
      <c r="C62">
        <v>201202</v>
      </c>
      <c r="D62">
        <v>6022</v>
      </c>
      <c r="E62" t="s">
        <v>166</v>
      </c>
      <c r="F62">
        <v>52400</v>
      </c>
      <c r="G62" t="s">
        <v>66</v>
      </c>
      <c r="H62">
        <v>9</v>
      </c>
      <c r="I62" t="s">
        <v>51</v>
      </c>
      <c r="J62">
        <v>54</v>
      </c>
      <c r="K62" t="s">
        <v>52</v>
      </c>
      <c r="L62">
        <v>5249054</v>
      </c>
      <c r="M62" t="s">
        <v>53</v>
      </c>
      <c r="N62">
        <v>3600007</v>
      </c>
      <c r="O62" t="s">
        <v>35</v>
      </c>
      <c r="P62">
        <v>13883</v>
      </c>
      <c r="Q62" t="s">
        <v>54</v>
      </c>
      <c r="R62">
        <v>2006</v>
      </c>
      <c r="S62" t="s">
        <v>55</v>
      </c>
      <c r="T62" t="s">
        <v>167</v>
      </c>
      <c r="U62" t="s">
        <v>168</v>
      </c>
      <c r="V62">
        <v>524</v>
      </c>
      <c r="W62" t="s">
        <v>169</v>
      </c>
      <c r="Y62" t="s">
        <v>42</v>
      </c>
      <c r="Z62">
        <v>5996.88</v>
      </c>
      <c r="AA62">
        <v>75.91</v>
      </c>
      <c r="AB62">
        <v>70.930000000000007</v>
      </c>
      <c r="AC62">
        <v>5996.88</v>
      </c>
    </row>
    <row r="63" spans="1:29">
      <c r="A63">
        <v>40004922</v>
      </c>
      <c r="B63" t="s">
        <v>165</v>
      </c>
      <c r="C63">
        <v>201202</v>
      </c>
      <c r="D63">
        <v>6022</v>
      </c>
      <c r="E63" t="s">
        <v>166</v>
      </c>
      <c r="F63">
        <v>52400</v>
      </c>
      <c r="G63" t="s">
        <v>66</v>
      </c>
      <c r="H63">
        <v>9</v>
      </c>
      <c r="I63" t="s">
        <v>51</v>
      </c>
      <c r="J63">
        <v>56</v>
      </c>
      <c r="K63" t="s">
        <v>60</v>
      </c>
      <c r="L63">
        <v>5249054</v>
      </c>
      <c r="M63" t="s">
        <v>53</v>
      </c>
      <c r="N63">
        <v>3600007</v>
      </c>
      <c r="O63" t="s">
        <v>35</v>
      </c>
      <c r="P63">
        <v>13883</v>
      </c>
      <c r="Q63" t="s">
        <v>54</v>
      </c>
      <c r="R63">
        <v>2006</v>
      </c>
      <c r="S63" t="s">
        <v>55</v>
      </c>
      <c r="T63" t="s">
        <v>167</v>
      </c>
      <c r="U63" t="s">
        <v>168</v>
      </c>
      <c r="V63">
        <v>524</v>
      </c>
      <c r="W63" t="s">
        <v>169</v>
      </c>
      <c r="Y63" t="s">
        <v>42</v>
      </c>
      <c r="Z63">
        <v>315.63</v>
      </c>
      <c r="AA63">
        <v>4</v>
      </c>
      <c r="AB63">
        <v>3.73</v>
      </c>
      <c r="AC63">
        <v>315.63</v>
      </c>
    </row>
    <row r="64" spans="1:29">
      <c r="A64">
        <v>30001691</v>
      </c>
      <c r="B64" t="s">
        <v>64</v>
      </c>
      <c r="C64">
        <v>201202</v>
      </c>
      <c r="D64">
        <v>4010</v>
      </c>
      <c r="E64" t="s">
        <v>81</v>
      </c>
      <c r="F64">
        <v>52400</v>
      </c>
      <c r="G64" t="s">
        <v>66</v>
      </c>
      <c r="H64">
        <v>5</v>
      </c>
      <c r="I64" t="s">
        <v>32</v>
      </c>
      <c r="J64">
        <v>20</v>
      </c>
      <c r="K64" t="s">
        <v>33</v>
      </c>
      <c r="L64">
        <v>5240020</v>
      </c>
      <c r="M64" t="s">
        <v>34</v>
      </c>
      <c r="N64">
        <v>3600007</v>
      </c>
      <c r="O64" t="s">
        <v>35</v>
      </c>
      <c r="P64">
        <v>13880</v>
      </c>
      <c r="Q64" t="s">
        <v>82</v>
      </c>
      <c r="R64" t="s">
        <v>37</v>
      </c>
      <c r="S64" t="s">
        <v>38</v>
      </c>
      <c r="T64">
        <v>5240001212</v>
      </c>
      <c r="U64" t="s">
        <v>114</v>
      </c>
      <c r="V64">
        <v>524</v>
      </c>
      <c r="W64" t="s">
        <v>68</v>
      </c>
      <c r="X64">
        <v>142</v>
      </c>
      <c r="Y64" t="s">
        <v>42</v>
      </c>
      <c r="Z64">
        <v>20305.75</v>
      </c>
      <c r="AA64">
        <v>257.02999999999997</v>
      </c>
      <c r="AB64">
        <v>240.14</v>
      </c>
      <c r="AC64">
        <v>20305.75</v>
      </c>
    </row>
    <row r="65" spans="1:29">
      <c r="A65">
        <v>30002124</v>
      </c>
      <c r="B65" t="s">
        <v>29</v>
      </c>
      <c r="C65">
        <v>201203</v>
      </c>
      <c r="D65">
        <v>5201</v>
      </c>
      <c r="E65" t="s">
        <v>95</v>
      </c>
      <c r="F65">
        <v>52419</v>
      </c>
      <c r="G65" t="s">
        <v>31</v>
      </c>
      <c r="H65">
        <v>5</v>
      </c>
      <c r="I65" t="s">
        <v>32</v>
      </c>
      <c r="J65">
        <v>20</v>
      </c>
      <c r="K65" t="s">
        <v>33</v>
      </c>
      <c r="L65">
        <v>5240020</v>
      </c>
      <c r="M65" t="s">
        <v>34</v>
      </c>
      <c r="N65">
        <v>3600007</v>
      </c>
      <c r="O65" t="s">
        <v>35</v>
      </c>
      <c r="P65">
        <v>14574</v>
      </c>
      <c r="Q65" t="s">
        <v>140</v>
      </c>
      <c r="R65">
        <v>2004</v>
      </c>
      <c r="S65" t="s">
        <v>45</v>
      </c>
      <c r="T65">
        <v>911</v>
      </c>
      <c r="U65" t="s">
        <v>46</v>
      </c>
      <c r="V65">
        <v>524</v>
      </c>
      <c r="W65" t="s">
        <v>160</v>
      </c>
      <c r="X65" t="s">
        <v>48</v>
      </c>
      <c r="Y65" t="s">
        <v>42</v>
      </c>
      <c r="Z65">
        <v>9390.5</v>
      </c>
      <c r="AA65">
        <v>120.39</v>
      </c>
      <c r="AB65">
        <v>114.29</v>
      </c>
      <c r="AC65">
        <v>9390.5</v>
      </c>
    </row>
    <row r="66" spans="1:29">
      <c r="A66">
        <v>30002124</v>
      </c>
      <c r="B66" t="s">
        <v>29</v>
      </c>
      <c r="C66">
        <v>201203</v>
      </c>
      <c r="D66">
        <v>5201</v>
      </c>
      <c r="E66" t="s">
        <v>95</v>
      </c>
      <c r="F66">
        <v>52419</v>
      </c>
      <c r="G66" t="s">
        <v>31</v>
      </c>
      <c r="H66">
        <v>5</v>
      </c>
      <c r="I66" t="s">
        <v>32</v>
      </c>
      <c r="J66">
        <v>20</v>
      </c>
      <c r="K66" t="s">
        <v>33</v>
      </c>
      <c r="L66">
        <v>5240020</v>
      </c>
      <c r="M66" t="s">
        <v>34</v>
      </c>
      <c r="N66">
        <v>3600007</v>
      </c>
      <c r="O66" t="s">
        <v>35</v>
      </c>
      <c r="P66">
        <v>14572</v>
      </c>
      <c r="Q66" t="s">
        <v>104</v>
      </c>
      <c r="R66">
        <v>2004</v>
      </c>
      <c r="S66" t="s">
        <v>45</v>
      </c>
      <c r="T66">
        <v>914</v>
      </c>
      <c r="U66" t="s">
        <v>129</v>
      </c>
      <c r="V66">
        <v>524</v>
      </c>
      <c r="W66" t="s">
        <v>170</v>
      </c>
      <c r="X66" t="s">
        <v>131</v>
      </c>
      <c r="Y66" t="s">
        <v>42</v>
      </c>
      <c r="Z66">
        <v>69650</v>
      </c>
      <c r="AA66">
        <v>892.95</v>
      </c>
      <c r="AB66">
        <v>847.68</v>
      </c>
      <c r="AC66">
        <v>69650</v>
      </c>
    </row>
    <row r="67" spans="1:29">
      <c r="A67">
        <v>30002124</v>
      </c>
      <c r="B67" t="s">
        <v>29</v>
      </c>
      <c r="C67">
        <v>201203</v>
      </c>
      <c r="D67">
        <v>5201</v>
      </c>
      <c r="E67" t="s">
        <v>95</v>
      </c>
      <c r="F67">
        <v>52419</v>
      </c>
      <c r="G67" t="s">
        <v>31</v>
      </c>
      <c r="H67">
        <v>5</v>
      </c>
      <c r="I67" t="s">
        <v>32</v>
      </c>
      <c r="J67">
        <v>20</v>
      </c>
      <c r="K67" t="s">
        <v>33</v>
      </c>
      <c r="L67">
        <v>5240020</v>
      </c>
      <c r="M67" t="s">
        <v>34</v>
      </c>
      <c r="N67">
        <v>3600007</v>
      </c>
      <c r="O67" t="s">
        <v>35</v>
      </c>
      <c r="P67">
        <v>14576</v>
      </c>
      <c r="Q67" t="s">
        <v>100</v>
      </c>
      <c r="R67">
        <v>2004</v>
      </c>
      <c r="S67" t="s">
        <v>45</v>
      </c>
      <c r="T67">
        <v>911</v>
      </c>
      <c r="U67" t="s">
        <v>46</v>
      </c>
      <c r="V67">
        <v>524</v>
      </c>
      <c r="W67" t="s">
        <v>160</v>
      </c>
      <c r="X67" t="s">
        <v>48</v>
      </c>
      <c r="Y67" t="s">
        <v>42</v>
      </c>
      <c r="Z67">
        <v>283967.65999999997</v>
      </c>
      <c r="AA67">
        <v>3640.61</v>
      </c>
      <c r="AB67">
        <v>3456.03</v>
      </c>
      <c r="AC67">
        <v>283967.65999999997</v>
      </c>
    </row>
    <row r="68" spans="1:29">
      <c r="A68">
        <v>30001868</v>
      </c>
      <c r="B68" t="s">
        <v>171</v>
      </c>
      <c r="C68">
        <v>201202</v>
      </c>
      <c r="D68">
        <v>4010</v>
      </c>
      <c r="E68" t="s">
        <v>81</v>
      </c>
      <c r="F68">
        <v>52419</v>
      </c>
      <c r="G68" t="s">
        <v>31</v>
      </c>
      <c r="H68">
        <v>5</v>
      </c>
      <c r="I68" t="s">
        <v>32</v>
      </c>
      <c r="J68">
        <v>20</v>
      </c>
      <c r="K68" t="s">
        <v>33</v>
      </c>
      <c r="L68">
        <v>5240020</v>
      </c>
      <c r="M68" t="s">
        <v>34</v>
      </c>
      <c r="N68">
        <v>3600007</v>
      </c>
      <c r="O68" t="s">
        <v>35</v>
      </c>
      <c r="P68">
        <v>13880</v>
      </c>
      <c r="Q68" t="s">
        <v>82</v>
      </c>
      <c r="R68" t="s">
        <v>37</v>
      </c>
      <c r="S68" t="s">
        <v>38</v>
      </c>
      <c r="T68">
        <v>5240001154</v>
      </c>
      <c r="U68" t="s">
        <v>39</v>
      </c>
      <c r="V68">
        <v>524</v>
      </c>
      <c r="W68" t="s">
        <v>172</v>
      </c>
      <c r="X68" t="s">
        <v>173</v>
      </c>
      <c r="Y68" t="s">
        <v>42</v>
      </c>
      <c r="Z68">
        <v>51174</v>
      </c>
      <c r="AA68">
        <v>647.77</v>
      </c>
      <c r="AB68">
        <v>605.79</v>
      </c>
      <c r="AC68">
        <v>51174</v>
      </c>
    </row>
    <row r="69" spans="1:29">
      <c r="A69">
        <v>30001868</v>
      </c>
      <c r="B69" t="s">
        <v>171</v>
      </c>
      <c r="C69">
        <v>201202</v>
      </c>
      <c r="D69">
        <v>4011</v>
      </c>
      <c r="E69" t="s">
        <v>65</v>
      </c>
      <c r="F69">
        <v>52419</v>
      </c>
      <c r="G69" t="s">
        <v>31</v>
      </c>
      <c r="H69">
        <v>5</v>
      </c>
      <c r="I69" t="s">
        <v>32</v>
      </c>
      <c r="J69">
        <v>20</v>
      </c>
      <c r="K69" t="s">
        <v>33</v>
      </c>
      <c r="L69">
        <v>5240020</v>
      </c>
      <c r="M69" t="s">
        <v>34</v>
      </c>
      <c r="N69">
        <v>3600007</v>
      </c>
      <c r="O69" t="s">
        <v>35</v>
      </c>
      <c r="P69">
        <v>13881</v>
      </c>
      <c r="Q69" t="s">
        <v>36</v>
      </c>
      <c r="R69" t="s">
        <v>37</v>
      </c>
      <c r="S69" t="s">
        <v>38</v>
      </c>
      <c r="T69">
        <v>5240001154</v>
      </c>
      <c r="U69" t="s">
        <v>39</v>
      </c>
      <c r="V69">
        <v>524</v>
      </c>
      <c r="W69" t="s">
        <v>172</v>
      </c>
      <c r="X69" t="s">
        <v>173</v>
      </c>
      <c r="Y69" t="s">
        <v>42</v>
      </c>
      <c r="Z69">
        <v>16185.48</v>
      </c>
      <c r="AA69">
        <v>204.88</v>
      </c>
      <c r="AB69">
        <v>191.6</v>
      </c>
      <c r="AC69">
        <v>16185.48</v>
      </c>
    </row>
    <row r="70" spans="1:29">
      <c r="A70">
        <v>30001868</v>
      </c>
      <c r="B70" t="s">
        <v>174</v>
      </c>
      <c r="C70">
        <v>201202</v>
      </c>
      <c r="D70">
        <v>5110</v>
      </c>
      <c r="E70" t="s">
        <v>175</v>
      </c>
      <c r="F70">
        <v>52419</v>
      </c>
      <c r="G70" t="s">
        <v>31</v>
      </c>
      <c r="H70">
        <v>9</v>
      </c>
      <c r="I70" t="s">
        <v>51</v>
      </c>
      <c r="J70">
        <v>54</v>
      </c>
      <c r="K70" t="s">
        <v>52</v>
      </c>
      <c r="L70">
        <v>5249054</v>
      </c>
      <c r="M70" t="s">
        <v>53</v>
      </c>
      <c r="N70">
        <v>3600007</v>
      </c>
      <c r="O70" t="s">
        <v>35</v>
      </c>
      <c r="P70">
        <v>13883</v>
      </c>
      <c r="Q70" t="s">
        <v>54</v>
      </c>
      <c r="R70">
        <v>2005</v>
      </c>
      <c r="S70" t="s">
        <v>145</v>
      </c>
      <c r="T70" t="s">
        <v>176</v>
      </c>
      <c r="U70" t="s">
        <v>177</v>
      </c>
      <c r="V70">
        <v>524</v>
      </c>
      <c r="W70" t="s">
        <v>178</v>
      </c>
      <c r="X70" t="s">
        <v>179</v>
      </c>
      <c r="Y70" t="s">
        <v>42</v>
      </c>
      <c r="Z70">
        <v>988.05</v>
      </c>
      <c r="AA70">
        <v>12.51</v>
      </c>
      <c r="AB70">
        <v>11.69</v>
      </c>
      <c r="AC70">
        <v>988.05</v>
      </c>
    </row>
    <row r="71" spans="1:29">
      <c r="A71">
        <v>30001868</v>
      </c>
      <c r="B71" t="s">
        <v>174</v>
      </c>
      <c r="C71">
        <v>201202</v>
      </c>
      <c r="D71">
        <v>5110</v>
      </c>
      <c r="E71" t="s">
        <v>175</v>
      </c>
      <c r="F71">
        <v>52419</v>
      </c>
      <c r="G71" t="s">
        <v>31</v>
      </c>
      <c r="H71">
        <v>9</v>
      </c>
      <c r="I71" t="s">
        <v>51</v>
      </c>
      <c r="J71">
        <v>56</v>
      </c>
      <c r="K71" t="s">
        <v>60</v>
      </c>
      <c r="L71">
        <v>5249054</v>
      </c>
      <c r="M71" t="s">
        <v>53</v>
      </c>
      <c r="N71">
        <v>3600007</v>
      </c>
      <c r="O71" t="s">
        <v>35</v>
      </c>
      <c r="P71">
        <v>13883</v>
      </c>
      <c r="Q71" t="s">
        <v>54</v>
      </c>
      <c r="R71">
        <v>2005</v>
      </c>
      <c r="S71" t="s">
        <v>145</v>
      </c>
      <c r="T71" t="s">
        <v>176</v>
      </c>
      <c r="U71" t="s">
        <v>177</v>
      </c>
      <c r="V71">
        <v>524</v>
      </c>
      <c r="W71" t="s">
        <v>178</v>
      </c>
      <c r="X71" t="s">
        <v>179</v>
      </c>
      <c r="Y71" t="s">
        <v>42</v>
      </c>
      <c r="Z71">
        <v>52</v>
      </c>
      <c r="AA71">
        <v>0.66</v>
      </c>
      <c r="AB71">
        <v>0.62</v>
      </c>
      <c r="AC71">
        <v>52</v>
      </c>
    </row>
    <row r="72" spans="1:29">
      <c r="A72">
        <v>30001867</v>
      </c>
      <c r="B72" t="s">
        <v>180</v>
      </c>
      <c r="C72">
        <v>201202</v>
      </c>
      <c r="D72">
        <v>4010</v>
      </c>
      <c r="E72" t="s">
        <v>81</v>
      </c>
      <c r="F72">
        <v>52420</v>
      </c>
      <c r="G72" t="s">
        <v>50</v>
      </c>
      <c r="H72">
        <v>10</v>
      </c>
      <c r="I72" t="s">
        <v>115</v>
      </c>
      <c r="J72">
        <v>52</v>
      </c>
      <c r="K72" t="s">
        <v>116</v>
      </c>
      <c r="L72">
        <v>5249052</v>
      </c>
      <c r="M72" t="s">
        <v>116</v>
      </c>
      <c r="N72">
        <v>3600007</v>
      </c>
      <c r="O72" t="s">
        <v>35</v>
      </c>
      <c r="P72">
        <v>13880</v>
      </c>
      <c r="Q72" t="s">
        <v>82</v>
      </c>
      <c r="R72" t="s">
        <v>37</v>
      </c>
      <c r="S72" t="s">
        <v>38</v>
      </c>
      <c r="T72">
        <v>5240001182</v>
      </c>
      <c r="U72" t="s">
        <v>117</v>
      </c>
      <c r="V72">
        <v>524</v>
      </c>
      <c r="W72" t="s">
        <v>181</v>
      </c>
      <c r="X72" t="s">
        <v>182</v>
      </c>
      <c r="Y72" t="s">
        <v>42</v>
      </c>
      <c r="Z72">
        <v>9854.7000000000007</v>
      </c>
      <c r="AA72">
        <v>124.74</v>
      </c>
      <c r="AB72">
        <v>116.55</v>
      </c>
      <c r="AC72">
        <v>9854.7000000000007</v>
      </c>
    </row>
    <row r="73" spans="1:29">
      <c r="A73">
        <v>30002160</v>
      </c>
      <c r="B73" t="s">
        <v>153</v>
      </c>
      <c r="C73">
        <v>201203</v>
      </c>
      <c r="D73">
        <v>6960</v>
      </c>
      <c r="E73" t="s">
        <v>186</v>
      </c>
      <c r="F73">
        <v>52420</v>
      </c>
      <c r="G73" t="s">
        <v>50</v>
      </c>
      <c r="H73">
        <v>9</v>
      </c>
      <c r="I73" t="s">
        <v>51</v>
      </c>
      <c r="J73">
        <v>54</v>
      </c>
      <c r="K73" t="s">
        <v>52</v>
      </c>
      <c r="L73">
        <v>5249054</v>
      </c>
      <c r="M73" t="s">
        <v>53</v>
      </c>
      <c r="N73">
        <v>3600007</v>
      </c>
      <c r="O73" t="s">
        <v>35</v>
      </c>
      <c r="P73">
        <v>13883</v>
      </c>
      <c r="Q73" t="s">
        <v>54</v>
      </c>
      <c r="R73">
        <v>2006</v>
      </c>
      <c r="S73" t="s">
        <v>55</v>
      </c>
      <c r="T73" t="s">
        <v>56</v>
      </c>
      <c r="U73" t="s">
        <v>57</v>
      </c>
      <c r="V73">
        <v>524</v>
      </c>
      <c r="W73" t="s">
        <v>187</v>
      </c>
      <c r="X73" t="s">
        <v>188</v>
      </c>
      <c r="Y73" t="s">
        <v>42</v>
      </c>
      <c r="Z73">
        <v>3333.22</v>
      </c>
      <c r="AA73">
        <v>42.73</v>
      </c>
      <c r="AB73">
        <v>40.58</v>
      </c>
      <c r="AC73">
        <v>3333.22</v>
      </c>
    </row>
    <row r="74" spans="1:29">
      <c r="A74">
        <v>30002160</v>
      </c>
      <c r="B74" t="s">
        <v>153</v>
      </c>
      <c r="C74">
        <v>201203</v>
      </c>
      <c r="D74">
        <v>6960</v>
      </c>
      <c r="E74" t="s">
        <v>186</v>
      </c>
      <c r="F74">
        <v>52420</v>
      </c>
      <c r="G74" t="s">
        <v>50</v>
      </c>
      <c r="H74">
        <v>9</v>
      </c>
      <c r="I74" t="s">
        <v>51</v>
      </c>
      <c r="J74">
        <v>56</v>
      </c>
      <c r="K74" t="s">
        <v>60</v>
      </c>
      <c r="L74">
        <v>5249054</v>
      </c>
      <c r="M74" t="s">
        <v>53</v>
      </c>
      <c r="N74">
        <v>3600007</v>
      </c>
      <c r="O74" t="s">
        <v>35</v>
      </c>
      <c r="P74">
        <v>13883</v>
      </c>
      <c r="Q74" t="s">
        <v>54</v>
      </c>
      <c r="R74">
        <v>2006</v>
      </c>
      <c r="S74" t="s">
        <v>55</v>
      </c>
      <c r="T74" t="s">
        <v>56</v>
      </c>
      <c r="U74" t="s">
        <v>57</v>
      </c>
      <c r="V74">
        <v>524</v>
      </c>
      <c r="W74" t="s">
        <v>187</v>
      </c>
      <c r="X74" t="s">
        <v>188</v>
      </c>
      <c r="Y74" t="s">
        <v>42</v>
      </c>
      <c r="Z74">
        <v>175.43</v>
      </c>
      <c r="AA74">
        <v>2.25</v>
      </c>
      <c r="AB74">
        <v>2.14</v>
      </c>
      <c r="AC74">
        <v>175.43</v>
      </c>
    </row>
    <row r="75" spans="1:29">
      <c r="A75">
        <v>30002160</v>
      </c>
      <c r="B75" t="s">
        <v>29</v>
      </c>
      <c r="C75">
        <v>201203</v>
      </c>
      <c r="D75">
        <v>6960</v>
      </c>
      <c r="E75" t="s">
        <v>186</v>
      </c>
      <c r="F75">
        <v>52420</v>
      </c>
      <c r="G75" t="s">
        <v>50</v>
      </c>
      <c r="H75">
        <v>9</v>
      </c>
      <c r="I75" t="s">
        <v>51</v>
      </c>
      <c r="J75">
        <v>54</v>
      </c>
      <c r="K75" t="s">
        <v>52</v>
      </c>
      <c r="L75">
        <v>5249054</v>
      </c>
      <c r="M75" t="s">
        <v>53</v>
      </c>
      <c r="N75">
        <v>3600007</v>
      </c>
      <c r="O75" t="s">
        <v>35</v>
      </c>
      <c r="P75">
        <v>13883</v>
      </c>
      <c r="Q75" t="s">
        <v>54</v>
      </c>
      <c r="R75">
        <v>2006</v>
      </c>
      <c r="S75" t="s">
        <v>55</v>
      </c>
      <c r="T75" t="s">
        <v>56</v>
      </c>
      <c r="U75" t="s">
        <v>57</v>
      </c>
      <c r="V75">
        <v>524</v>
      </c>
      <c r="W75" t="s">
        <v>189</v>
      </c>
      <c r="X75" t="s">
        <v>190</v>
      </c>
      <c r="Y75" t="s">
        <v>42</v>
      </c>
      <c r="Z75">
        <v>3333.22</v>
      </c>
      <c r="AA75">
        <v>42.73</v>
      </c>
      <c r="AB75">
        <v>40.56</v>
      </c>
      <c r="AC75">
        <v>3333.22</v>
      </c>
    </row>
    <row r="76" spans="1:29">
      <c r="A76">
        <v>30002022</v>
      </c>
      <c r="B76" t="s">
        <v>75</v>
      </c>
      <c r="C76">
        <v>201203</v>
      </c>
      <c r="D76">
        <v>6290</v>
      </c>
      <c r="E76" t="s">
        <v>88</v>
      </c>
      <c r="F76">
        <v>52417</v>
      </c>
      <c r="G76" t="s">
        <v>193</v>
      </c>
      <c r="H76">
        <v>9</v>
      </c>
      <c r="I76" t="s">
        <v>51</v>
      </c>
      <c r="J76">
        <v>54</v>
      </c>
      <c r="K76" t="s">
        <v>52</v>
      </c>
      <c r="L76">
        <v>5249054</v>
      </c>
      <c r="M76" t="s">
        <v>53</v>
      </c>
      <c r="N76">
        <v>3600007</v>
      </c>
      <c r="O76" t="s">
        <v>35</v>
      </c>
      <c r="P76">
        <v>13883</v>
      </c>
      <c r="Q76" t="s">
        <v>54</v>
      </c>
      <c r="V76">
        <v>524</v>
      </c>
      <c r="W76" t="s">
        <v>194</v>
      </c>
      <c r="X76" t="s">
        <v>195</v>
      </c>
      <c r="Y76" t="s">
        <v>42</v>
      </c>
      <c r="Z76">
        <v>1287.25</v>
      </c>
      <c r="AA76">
        <v>16.5</v>
      </c>
      <c r="AB76">
        <v>15.67</v>
      </c>
      <c r="AC76">
        <v>1287.25</v>
      </c>
    </row>
    <row r="77" spans="1:29">
      <c r="A77">
        <v>30002022</v>
      </c>
      <c r="B77" t="s">
        <v>75</v>
      </c>
      <c r="C77">
        <v>201203</v>
      </c>
      <c r="D77">
        <v>6290</v>
      </c>
      <c r="E77" t="s">
        <v>88</v>
      </c>
      <c r="F77">
        <v>52417</v>
      </c>
      <c r="G77" t="s">
        <v>193</v>
      </c>
      <c r="H77">
        <v>9</v>
      </c>
      <c r="I77" t="s">
        <v>51</v>
      </c>
      <c r="J77">
        <v>56</v>
      </c>
      <c r="K77" t="s">
        <v>60</v>
      </c>
      <c r="L77">
        <v>5249054</v>
      </c>
      <c r="M77" t="s">
        <v>53</v>
      </c>
      <c r="N77">
        <v>3600007</v>
      </c>
      <c r="O77" t="s">
        <v>35</v>
      </c>
      <c r="P77">
        <v>13883</v>
      </c>
      <c r="Q77" t="s">
        <v>54</v>
      </c>
      <c r="V77">
        <v>524</v>
      </c>
      <c r="W77" t="s">
        <v>194</v>
      </c>
      <c r="X77" t="s">
        <v>195</v>
      </c>
      <c r="Y77" t="s">
        <v>42</v>
      </c>
      <c r="Z77">
        <v>67.75</v>
      </c>
      <c r="AA77">
        <v>0.87</v>
      </c>
      <c r="AB77">
        <v>0.82</v>
      </c>
      <c r="AC77">
        <v>67.75</v>
      </c>
    </row>
    <row r="78" spans="1:29">
      <c r="A78">
        <v>30001691</v>
      </c>
      <c r="B78" t="s">
        <v>64</v>
      </c>
      <c r="C78">
        <v>201202</v>
      </c>
      <c r="D78">
        <v>4010</v>
      </c>
      <c r="E78" t="s">
        <v>81</v>
      </c>
      <c r="F78">
        <v>52400</v>
      </c>
      <c r="G78" t="s">
        <v>66</v>
      </c>
      <c r="H78">
        <v>5</v>
      </c>
      <c r="I78" t="s">
        <v>32</v>
      </c>
      <c r="J78">
        <v>20</v>
      </c>
      <c r="K78" t="s">
        <v>33</v>
      </c>
      <c r="L78">
        <v>5240020</v>
      </c>
      <c r="M78" t="s">
        <v>34</v>
      </c>
      <c r="N78">
        <v>3600007</v>
      </c>
      <c r="O78" t="s">
        <v>35</v>
      </c>
      <c r="P78">
        <v>13880</v>
      </c>
      <c r="Q78" t="s">
        <v>82</v>
      </c>
      <c r="R78" t="s">
        <v>37</v>
      </c>
      <c r="S78" t="s">
        <v>38</v>
      </c>
      <c r="T78">
        <v>5240001203</v>
      </c>
      <c r="U78" t="s">
        <v>67</v>
      </c>
      <c r="V78">
        <v>524</v>
      </c>
      <c r="W78" t="s">
        <v>68</v>
      </c>
      <c r="X78">
        <v>142</v>
      </c>
      <c r="Y78" t="s">
        <v>42</v>
      </c>
      <c r="Z78">
        <v>13402.8</v>
      </c>
      <c r="AA78">
        <v>169.66</v>
      </c>
      <c r="AB78">
        <v>158.51</v>
      </c>
      <c r="AC78">
        <v>13402.8</v>
      </c>
    </row>
    <row r="79" spans="1:29">
      <c r="A79">
        <v>30002022</v>
      </c>
      <c r="B79" t="s">
        <v>29</v>
      </c>
      <c r="C79">
        <v>201203</v>
      </c>
      <c r="D79">
        <v>5201</v>
      </c>
      <c r="E79" t="s">
        <v>95</v>
      </c>
      <c r="F79">
        <v>52417</v>
      </c>
      <c r="G79" t="s">
        <v>193</v>
      </c>
      <c r="H79">
        <v>5</v>
      </c>
      <c r="I79" t="s">
        <v>32</v>
      </c>
      <c r="J79">
        <v>20</v>
      </c>
      <c r="K79" t="s">
        <v>33</v>
      </c>
      <c r="L79">
        <v>5240020</v>
      </c>
      <c r="M79" t="s">
        <v>34</v>
      </c>
      <c r="N79">
        <v>3600007</v>
      </c>
      <c r="O79" t="s">
        <v>35</v>
      </c>
      <c r="P79">
        <v>14576</v>
      </c>
      <c r="Q79" t="s">
        <v>100</v>
      </c>
      <c r="R79">
        <v>2004</v>
      </c>
      <c r="S79" t="s">
        <v>45</v>
      </c>
      <c r="T79">
        <v>286</v>
      </c>
      <c r="U79" t="s">
        <v>196</v>
      </c>
      <c r="V79">
        <v>524</v>
      </c>
      <c r="W79" t="s">
        <v>197</v>
      </c>
      <c r="X79" t="s">
        <v>198</v>
      </c>
      <c r="Y79" t="s">
        <v>42</v>
      </c>
      <c r="Z79">
        <v>44000</v>
      </c>
      <c r="AA79">
        <v>564.1</v>
      </c>
      <c r="AB79">
        <v>535.5</v>
      </c>
      <c r="AC79">
        <v>44000</v>
      </c>
    </row>
    <row r="80" spans="1:29">
      <c r="A80">
        <v>30002124</v>
      </c>
      <c r="B80" t="s">
        <v>29</v>
      </c>
      <c r="C80">
        <v>201203</v>
      </c>
      <c r="D80">
        <v>6020</v>
      </c>
      <c r="E80" t="s">
        <v>61</v>
      </c>
      <c r="F80">
        <v>52419</v>
      </c>
      <c r="G80" t="s">
        <v>31</v>
      </c>
      <c r="H80">
        <v>9</v>
      </c>
      <c r="I80" t="s">
        <v>51</v>
      </c>
      <c r="J80">
        <v>54</v>
      </c>
      <c r="K80" t="s">
        <v>52</v>
      </c>
      <c r="L80">
        <v>5249054</v>
      </c>
      <c r="M80" t="s">
        <v>53</v>
      </c>
      <c r="N80">
        <v>3600007</v>
      </c>
      <c r="O80" t="s">
        <v>35</v>
      </c>
      <c r="P80">
        <v>13883</v>
      </c>
      <c r="Q80" t="s">
        <v>54</v>
      </c>
      <c r="R80">
        <v>2006</v>
      </c>
      <c r="S80" t="s">
        <v>55</v>
      </c>
      <c r="T80" t="s">
        <v>199</v>
      </c>
      <c r="U80" t="s">
        <v>200</v>
      </c>
      <c r="V80">
        <v>524</v>
      </c>
      <c r="W80" t="s">
        <v>201</v>
      </c>
      <c r="X80" t="s">
        <v>202</v>
      </c>
      <c r="Y80" t="s">
        <v>42</v>
      </c>
      <c r="Z80">
        <v>381.42</v>
      </c>
      <c r="AA80">
        <v>4.8899999999999997</v>
      </c>
      <c r="AB80">
        <v>4.6399999999999997</v>
      </c>
      <c r="AC80">
        <v>381.42</v>
      </c>
    </row>
    <row r="81" spans="1:29">
      <c r="A81">
        <v>30002124</v>
      </c>
      <c r="B81" t="s">
        <v>29</v>
      </c>
      <c r="C81">
        <v>201203</v>
      </c>
      <c r="D81">
        <v>6020</v>
      </c>
      <c r="E81" t="s">
        <v>61</v>
      </c>
      <c r="F81">
        <v>52419</v>
      </c>
      <c r="G81" t="s">
        <v>31</v>
      </c>
      <c r="H81">
        <v>9</v>
      </c>
      <c r="I81" t="s">
        <v>51</v>
      </c>
      <c r="J81">
        <v>56</v>
      </c>
      <c r="K81" t="s">
        <v>60</v>
      </c>
      <c r="L81">
        <v>5249054</v>
      </c>
      <c r="M81" t="s">
        <v>53</v>
      </c>
      <c r="N81">
        <v>3600007</v>
      </c>
      <c r="O81" t="s">
        <v>35</v>
      </c>
      <c r="P81">
        <v>13883</v>
      </c>
      <c r="Q81" t="s">
        <v>54</v>
      </c>
      <c r="R81">
        <v>2006</v>
      </c>
      <c r="S81" t="s">
        <v>55</v>
      </c>
      <c r="T81" t="s">
        <v>199</v>
      </c>
      <c r="U81" t="s">
        <v>200</v>
      </c>
      <c r="V81">
        <v>524</v>
      </c>
      <c r="W81" t="s">
        <v>201</v>
      </c>
      <c r="X81" t="s">
        <v>202</v>
      </c>
      <c r="Y81" t="s">
        <v>42</v>
      </c>
      <c r="Z81">
        <v>20.07</v>
      </c>
      <c r="AA81">
        <v>0.26</v>
      </c>
      <c r="AB81">
        <v>0.24</v>
      </c>
      <c r="AC81">
        <v>20.07</v>
      </c>
    </row>
    <row r="82" spans="1:29">
      <c r="A82">
        <v>30002124</v>
      </c>
      <c r="B82" t="s">
        <v>29</v>
      </c>
      <c r="C82">
        <v>201203</v>
      </c>
      <c r="D82">
        <v>5201</v>
      </c>
      <c r="E82" t="s">
        <v>95</v>
      </c>
      <c r="F82">
        <v>52419</v>
      </c>
      <c r="G82" t="s">
        <v>31</v>
      </c>
      <c r="H82">
        <v>5</v>
      </c>
      <c r="I82" t="s">
        <v>32</v>
      </c>
      <c r="J82">
        <v>20</v>
      </c>
      <c r="K82" t="s">
        <v>33</v>
      </c>
      <c r="L82">
        <v>5240020</v>
      </c>
      <c r="M82" t="s">
        <v>34</v>
      </c>
      <c r="N82">
        <v>3600007</v>
      </c>
      <c r="O82" t="s">
        <v>35</v>
      </c>
      <c r="P82">
        <v>14577</v>
      </c>
      <c r="Q82" t="s">
        <v>159</v>
      </c>
      <c r="R82">
        <v>2004</v>
      </c>
      <c r="S82" t="s">
        <v>45</v>
      </c>
      <c r="T82">
        <v>914</v>
      </c>
      <c r="U82" t="s">
        <v>129</v>
      </c>
      <c r="V82">
        <v>524</v>
      </c>
      <c r="W82" t="s">
        <v>170</v>
      </c>
      <c r="X82" t="s">
        <v>131</v>
      </c>
      <c r="Y82" t="s">
        <v>42</v>
      </c>
      <c r="Z82">
        <v>11567</v>
      </c>
      <c r="AA82">
        <v>148.29</v>
      </c>
      <c r="AB82">
        <v>140.77000000000001</v>
      </c>
      <c r="AC82">
        <v>11567</v>
      </c>
    </row>
    <row r="83" spans="1:29">
      <c r="A83">
        <v>30002253</v>
      </c>
      <c r="B83" t="s">
        <v>203</v>
      </c>
      <c r="C83">
        <v>201203</v>
      </c>
      <c r="D83">
        <v>4011</v>
      </c>
      <c r="E83" t="s">
        <v>65</v>
      </c>
      <c r="F83">
        <v>52419</v>
      </c>
      <c r="G83" t="s">
        <v>31</v>
      </c>
      <c r="H83">
        <v>5</v>
      </c>
      <c r="I83" t="s">
        <v>32</v>
      </c>
      <c r="J83">
        <v>20</v>
      </c>
      <c r="K83" t="s">
        <v>33</v>
      </c>
      <c r="L83">
        <v>5240020</v>
      </c>
      <c r="M83" t="s">
        <v>34</v>
      </c>
      <c r="N83">
        <v>3600007</v>
      </c>
      <c r="O83" t="s">
        <v>35</v>
      </c>
      <c r="P83">
        <v>13881</v>
      </c>
      <c r="Q83" t="s">
        <v>36</v>
      </c>
      <c r="R83" t="s">
        <v>37</v>
      </c>
      <c r="S83" t="s">
        <v>38</v>
      </c>
      <c r="T83">
        <v>5240001154</v>
      </c>
      <c r="U83" t="s">
        <v>39</v>
      </c>
      <c r="V83">
        <v>524</v>
      </c>
      <c r="W83" t="s">
        <v>204</v>
      </c>
      <c r="X83">
        <v>30001518</v>
      </c>
      <c r="Y83" t="s">
        <v>42</v>
      </c>
      <c r="Z83">
        <v>15234</v>
      </c>
      <c r="AA83">
        <v>185.1</v>
      </c>
      <c r="AB83">
        <v>178.32</v>
      </c>
      <c r="AC83">
        <v>15234</v>
      </c>
    </row>
    <row r="84" spans="1:29">
      <c r="A84">
        <v>30001868</v>
      </c>
      <c r="B84" t="s">
        <v>174</v>
      </c>
      <c r="C84">
        <v>201202</v>
      </c>
      <c r="D84">
        <v>6300</v>
      </c>
      <c r="E84" t="s">
        <v>76</v>
      </c>
      <c r="F84">
        <v>52419</v>
      </c>
      <c r="G84" t="s">
        <v>31</v>
      </c>
      <c r="H84">
        <v>9</v>
      </c>
      <c r="I84" t="s">
        <v>51</v>
      </c>
      <c r="J84">
        <v>54</v>
      </c>
      <c r="K84" t="s">
        <v>52</v>
      </c>
      <c r="L84">
        <v>5249054</v>
      </c>
      <c r="M84" t="s">
        <v>53</v>
      </c>
      <c r="N84">
        <v>3600007</v>
      </c>
      <c r="O84" t="s">
        <v>35</v>
      </c>
      <c r="P84">
        <v>13883</v>
      </c>
      <c r="Q84" t="s">
        <v>54</v>
      </c>
      <c r="V84">
        <v>524</v>
      </c>
      <c r="W84" t="s">
        <v>205</v>
      </c>
      <c r="X84" t="s">
        <v>206</v>
      </c>
      <c r="Y84" t="s">
        <v>42</v>
      </c>
      <c r="Z84">
        <v>45.6</v>
      </c>
      <c r="AA84">
        <v>0.57999999999999996</v>
      </c>
      <c r="AB84">
        <v>0.54</v>
      </c>
      <c r="AC84">
        <v>45.6</v>
      </c>
    </row>
    <row r="85" spans="1:29">
      <c r="A85">
        <v>30001868</v>
      </c>
      <c r="B85" t="s">
        <v>174</v>
      </c>
      <c r="C85">
        <v>201202</v>
      </c>
      <c r="D85">
        <v>6300</v>
      </c>
      <c r="E85" t="s">
        <v>76</v>
      </c>
      <c r="F85">
        <v>52419</v>
      </c>
      <c r="G85" t="s">
        <v>31</v>
      </c>
      <c r="H85">
        <v>9</v>
      </c>
      <c r="I85" t="s">
        <v>51</v>
      </c>
      <c r="J85">
        <v>56</v>
      </c>
      <c r="K85" t="s">
        <v>60</v>
      </c>
      <c r="L85">
        <v>5249054</v>
      </c>
      <c r="M85" t="s">
        <v>53</v>
      </c>
      <c r="N85">
        <v>3600007</v>
      </c>
      <c r="O85" t="s">
        <v>35</v>
      </c>
      <c r="P85">
        <v>13883</v>
      </c>
      <c r="Q85" t="s">
        <v>54</v>
      </c>
      <c r="V85">
        <v>524</v>
      </c>
      <c r="W85" t="s">
        <v>205</v>
      </c>
      <c r="X85" t="s">
        <v>206</v>
      </c>
      <c r="Y85" t="s">
        <v>42</v>
      </c>
      <c r="Z85">
        <v>2.4</v>
      </c>
      <c r="AA85">
        <v>0.03</v>
      </c>
      <c r="AB85">
        <v>0.03</v>
      </c>
      <c r="AC85">
        <v>2.4</v>
      </c>
    </row>
    <row r="86" spans="1:29">
      <c r="A86">
        <v>30002022</v>
      </c>
      <c r="B86" t="s">
        <v>29</v>
      </c>
      <c r="C86">
        <v>201203</v>
      </c>
      <c r="D86">
        <v>5201</v>
      </c>
      <c r="E86" t="s">
        <v>95</v>
      </c>
      <c r="F86">
        <v>52417</v>
      </c>
      <c r="G86" t="s">
        <v>193</v>
      </c>
      <c r="H86">
        <v>5</v>
      </c>
      <c r="I86" t="s">
        <v>32</v>
      </c>
      <c r="J86">
        <v>20</v>
      </c>
      <c r="K86" t="s">
        <v>33</v>
      </c>
      <c r="L86">
        <v>5240020</v>
      </c>
      <c r="M86" t="s">
        <v>34</v>
      </c>
      <c r="N86">
        <v>3600007</v>
      </c>
      <c r="O86" t="s">
        <v>35</v>
      </c>
      <c r="P86">
        <v>14577</v>
      </c>
      <c r="Q86" t="s">
        <v>159</v>
      </c>
      <c r="R86">
        <v>2004</v>
      </c>
      <c r="S86" t="s">
        <v>45</v>
      </c>
      <c r="T86">
        <v>286</v>
      </c>
      <c r="U86" t="s">
        <v>196</v>
      </c>
      <c r="V86">
        <v>524</v>
      </c>
      <c r="W86" t="s">
        <v>197</v>
      </c>
      <c r="X86" t="s">
        <v>198</v>
      </c>
      <c r="Y86" t="s">
        <v>42</v>
      </c>
      <c r="Z86">
        <v>13875</v>
      </c>
      <c r="AA86">
        <v>177.88</v>
      </c>
      <c r="AB86">
        <v>168.86</v>
      </c>
      <c r="AC86">
        <v>13875</v>
      </c>
    </row>
    <row r="87" spans="1:29">
      <c r="A87">
        <v>30002160</v>
      </c>
      <c r="B87" t="s">
        <v>29</v>
      </c>
      <c r="C87">
        <v>201203</v>
      </c>
      <c r="D87">
        <v>4210</v>
      </c>
      <c r="E87" t="s">
        <v>30</v>
      </c>
      <c r="F87">
        <v>52420</v>
      </c>
      <c r="G87" t="s">
        <v>50</v>
      </c>
      <c r="H87">
        <v>5</v>
      </c>
      <c r="I87" t="s">
        <v>32</v>
      </c>
      <c r="J87">
        <v>20</v>
      </c>
      <c r="K87" t="s">
        <v>33</v>
      </c>
      <c r="L87">
        <v>5240020</v>
      </c>
      <c r="M87" t="s">
        <v>34</v>
      </c>
      <c r="N87">
        <v>3600007</v>
      </c>
      <c r="O87" t="s">
        <v>35</v>
      </c>
      <c r="P87">
        <v>13881</v>
      </c>
      <c r="Q87" t="s">
        <v>36</v>
      </c>
      <c r="R87" t="s">
        <v>37</v>
      </c>
      <c r="S87" t="s">
        <v>38</v>
      </c>
      <c r="T87">
        <v>5240001281</v>
      </c>
      <c r="U87" t="s">
        <v>135</v>
      </c>
      <c r="V87">
        <v>524</v>
      </c>
      <c r="W87" t="s">
        <v>207</v>
      </c>
      <c r="X87" t="s">
        <v>119</v>
      </c>
      <c r="Y87" t="s">
        <v>42</v>
      </c>
      <c r="Z87">
        <v>9685.5</v>
      </c>
      <c r="AA87">
        <v>124.17</v>
      </c>
      <c r="AB87">
        <v>117.88</v>
      </c>
      <c r="AC87">
        <v>9685.5</v>
      </c>
    </row>
    <row r="88" spans="1:29">
      <c r="A88">
        <v>30002022</v>
      </c>
      <c r="B88" t="s">
        <v>208</v>
      </c>
      <c r="C88">
        <v>201203</v>
      </c>
      <c r="D88">
        <v>6120</v>
      </c>
      <c r="E88" t="s">
        <v>209</v>
      </c>
      <c r="F88">
        <v>52417</v>
      </c>
      <c r="G88" t="s">
        <v>193</v>
      </c>
      <c r="H88">
        <v>9</v>
      </c>
      <c r="I88" t="s">
        <v>51</v>
      </c>
      <c r="J88">
        <v>54</v>
      </c>
      <c r="K88" t="s">
        <v>52</v>
      </c>
      <c r="L88">
        <v>5249054</v>
      </c>
      <c r="M88" t="s">
        <v>53</v>
      </c>
      <c r="N88">
        <v>3600007</v>
      </c>
      <c r="O88" t="s">
        <v>35</v>
      </c>
      <c r="P88">
        <v>13883</v>
      </c>
      <c r="Q88" t="s">
        <v>54</v>
      </c>
      <c r="V88">
        <v>524</v>
      </c>
      <c r="W88" t="s">
        <v>210</v>
      </c>
      <c r="X88" t="s">
        <v>211</v>
      </c>
      <c r="Y88" t="s">
        <v>42</v>
      </c>
      <c r="Z88">
        <v>4750</v>
      </c>
      <c r="AA88">
        <v>60.9</v>
      </c>
      <c r="AB88">
        <v>57.83</v>
      </c>
      <c r="AC88">
        <v>4750</v>
      </c>
    </row>
    <row r="89" spans="1:29">
      <c r="A89">
        <v>30002160</v>
      </c>
      <c r="B89" t="s">
        <v>29</v>
      </c>
      <c r="C89">
        <v>201203</v>
      </c>
      <c r="D89">
        <v>5201</v>
      </c>
      <c r="E89" t="s">
        <v>95</v>
      </c>
      <c r="F89">
        <v>52420</v>
      </c>
      <c r="G89" t="s">
        <v>50</v>
      </c>
      <c r="H89">
        <v>5</v>
      </c>
      <c r="I89" t="s">
        <v>32</v>
      </c>
      <c r="J89">
        <v>20</v>
      </c>
      <c r="K89" t="s">
        <v>33</v>
      </c>
      <c r="L89">
        <v>5240020</v>
      </c>
      <c r="M89" t="s">
        <v>34</v>
      </c>
      <c r="N89">
        <v>3600007</v>
      </c>
      <c r="O89" t="s">
        <v>35</v>
      </c>
      <c r="P89">
        <v>14572</v>
      </c>
      <c r="Q89" t="s">
        <v>104</v>
      </c>
      <c r="R89">
        <v>2004</v>
      </c>
      <c r="S89" t="s">
        <v>45</v>
      </c>
      <c r="T89">
        <v>922</v>
      </c>
      <c r="U89" t="s">
        <v>120</v>
      </c>
      <c r="V89">
        <v>524</v>
      </c>
      <c r="W89" t="s">
        <v>121</v>
      </c>
      <c r="X89" t="s">
        <v>122</v>
      </c>
      <c r="Y89" t="s">
        <v>42</v>
      </c>
      <c r="Z89">
        <v>54375</v>
      </c>
      <c r="AA89">
        <v>697.12</v>
      </c>
      <c r="AB89">
        <v>661.78</v>
      </c>
      <c r="AC89">
        <v>54375</v>
      </c>
    </row>
    <row r="90" spans="1:29">
      <c r="A90">
        <v>30002022</v>
      </c>
      <c r="B90" t="s">
        <v>212</v>
      </c>
      <c r="C90">
        <v>201203</v>
      </c>
      <c r="D90">
        <v>6300</v>
      </c>
      <c r="E90" t="s">
        <v>76</v>
      </c>
      <c r="F90">
        <v>52417</v>
      </c>
      <c r="G90" t="s">
        <v>193</v>
      </c>
      <c r="H90">
        <v>9</v>
      </c>
      <c r="I90" t="s">
        <v>51</v>
      </c>
      <c r="J90">
        <v>54</v>
      </c>
      <c r="K90" t="s">
        <v>52</v>
      </c>
      <c r="L90">
        <v>5249054</v>
      </c>
      <c r="M90" t="s">
        <v>53</v>
      </c>
      <c r="N90">
        <v>3600007</v>
      </c>
      <c r="O90" t="s">
        <v>35</v>
      </c>
      <c r="P90">
        <v>13883</v>
      </c>
      <c r="Q90" t="s">
        <v>54</v>
      </c>
      <c r="V90">
        <v>524</v>
      </c>
      <c r="W90" t="s">
        <v>213</v>
      </c>
      <c r="X90" t="s">
        <v>214</v>
      </c>
      <c r="Y90" t="s">
        <v>42</v>
      </c>
      <c r="Z90">
        <v>1079.2</v>
      </c>
      <c r="AA90">
        <v>13.66</v>
      </c>
      <c r="AB90">
        <v>12.76</v>
      </c>
      <c r="AC90">
        <v>1079.2</v>
      </c>
    </row>
    <row r="91" spans="1:29">
      <c r="A91">
        <v>30002022</v>
      </c>
      <c r="B91" t="s">
        <v>212</v>
      </c>
      <c r="C91">
        <v>201203</v>
      </c>
      <c r="D91">
        <v>6300</v>
      </c>
      <c r="E91" t="s">
        <v>76</v>
      </c>
      <c r="F91">
        <v>52417</v>
      </c>
      <c r="G91" t="s">
        <v>193</v>
      </c>
      <c r="H91">
        <v>9</v>
      </c>
      <c r="I91" t="s">
        <v>51</v>
      </c>
      <c r="J91">
        <v>56</v>
      </c>
      <c r="K91" t="s">
        <v>60</v>
      </c>
      <c r="L91">
        <v>5249054</v>
      </c>
      <c r="M91" t="s">
        <v>53</v>
      </c>
      <c r="N91">
        <v>3600007</v>
      </c>
      <c r="O91" t="s">
        <v>35</v>
      </c>
      <c r="P91">
        <v>13883</v>
      </c>
      <c r="Q91" t="s">
        <v>54</v>
      </c>
      <c r="V91">
        <v>524</v>
      </c>
      <c r="W91" t="s">
        <v>213</v>
      </c>
      <c r="X91" t="s">
        <v>214</v>
      </c>
      <c r="Y91" t="s">
        <v>42</v>
      </c>
      <c r="Z91">
        <v>56.8</v>
      </c>
      <c r="AA91">
        <v>0.72</v>
      </c>
      <c r="AB91">
        <v>0.67</v>
      </c>
      <c r="AC91">
        <v>56.8</v>
      </c>
    </row>
    <row r="92" spans="1:29">
      <c r="A92">
        <v>30002160</v>
      </c>
      <c r="B92" t="s">
        <v>29</v>
      </c>
      <c r="C92">
        <v>201203</v>
      </c>
      <c r="D92">
        <v>5201</v>
      </c>
      <c r="E92" t="s">
        <v>95</v>
      </c>
      <c r="F92">
        <v>52420</v>
      </c>
      <c r="G92" t="s">
        <v>50</v>
      </c>
      <c r="H92">
        <v>5</v>
      </c>
      <c r="I92" t="s">
        <v>32</v>
      </c>
      <c r="J92">
        <v>20</v>
      </c>
      <c r="K92" t="s">
        <v>33</v>
      </c>
      <c r="L92">
        <v>5240020</v>
      </c>
      <c r="M92" t="s">
        <v>34</v>
      </c>
      <c r="N92">
        <v>3600007</v>
      </c>
      <c r="O92" t="s">
        <v>35</v>
      </c>
      <c r="P92">
        <v>14577</v>
      </c>
      <c r="Q92" t="s">
        <v>159</v>
      </c>
      <c r="R92">
        <v>2004</v>
      </c>
      <c r="S92" t="s">
        <v>45</v>
      </c>
      <c r="T92">
        <v>922</v>
      </c>
      <c r="U92" t="s">
        <v>120</v>
      </c>
      <c r="V92">
        <v>524</v>
      </c>
      <c r="W92" t="s">
        <v>121</v>
      </c>
      <c r="X92" t="s">
        <v>122</v>
      </c>
      <c r="Y92" t="s">
        <v>42</v>
      </c>
      <c r="Z92">
        <v>23250</v>
      </c>
      <c r="AA92">
        <v>298.08</v>
      </c>
      <c r="AB92">
        <v>282.97000000000003</v>
      </c>
      <c r="AC92">
        <v>23250</v>
      </c>
    </row>
    <row r="93" spans="1:29">
      <c r="A93">
        <v>30002124</v>
      </c>
      <c r="B93" t="s">
        <v>29</v>
      </c>
      <c r="C93">
        <v>201203</v>
      </c>
      <c r="D93">
        <v>4011</v>
      </c>
      <c r="E93" t="s">
        <v>65</v>
      </c>
      <c r="F93">
        <v>52419</v>
      </c>
      <c r="G93" t="s">
        <v>31</v>
      </c>
      <c r="H93">
        <v>5</v>
      </c>
      <c r="I93" t="s">
        <v>32</v>
      </c>
      <c r="J93">
        <v>20</v>
      </c>
      <c r="K93" t="s">
        <v>33</v>
      </c>
      <c r="L93">
        <v>5240020</v>
      </c>
      <c r="M93" t="s">
        <v>34</v>
      </c>
      <c r="N93">
        <v>3600007</v>
      </c>
      <c r="O93" t="s">
        <v>35</v>
      </c>
      <c r="P93">
        <v>13881</v>
      </c>
      <c r="Q93" t="s">
        <v>36</v>
      </c>
      <c r="R93" t="s">
        <v>37</v>
      </c>
      <c r="S93" t="s">
        <v>38</v>
      </c>
      <c r="T93">
        <v>5240001154</v>
      </c>
      <c r="U93" t="s">
        <v>39</v>
      </c>
      <c r="V93">
        <v>524</v>
      </c>
      <c r="W93" t="s">
        <v>215</v>
      </c>
      <c r="X93" t="s">
        <v>216</v>
      </c>
      <c r="Y93" t="s">
        <v>42</v>
      </c>
      <c r="Z93">
        <v>1228</v>
      </c>
      <c r="AA93">
        <v>15.74</v>
      </c>
      <c r="AB93">
        <v>14.94</v>
      </c>
      <c r="AC93">
        <v>1228</v>
      </c>
    </row>
    <row r="94" spans="1:29">
      <c r="A94">
        <v>30002124</v>
      </c>
      <c r="B94" t="s">
        <v>29</v>
      </c>
      <c r="C94">
        <v>201203</v>
      </c>
      <c r="D94">
        <v>5201</v>
      </c>
      <c r="E94" t="s">
        <v>95</v>
      </c>
      <c r="F94">
        <v>52419</v>
      </c>
      <c r="G94" t="s">
        <v>31</v>
      </c>
      <c r="H94">
        <v>5</v>
      </c>
      <c r="I94" t="s">
        <v>32</v>
      </c>
      <c r="J94">
        <v>20</v>
      </c>
      <c r="K94" t="s">
        <v>33</v>
      </c>
      <c r="L94">
        <v>5240020</v>
      </c>
      <c r="M94" t="s">
        <v>34</v>
      </c>
      <c r="N94">
        <v>3600007</v>
      </c>
      <c r="O94" t="s">
        <v>35</v>
      </c>
      <c r="P94">
        <v>14576</v>
      </c>
      <c r="Q94" t="s">
        <v>100</v>
      </c>
      <c r="R94">
        <v>2004</v>
      </c>
      <c r="S94" t="s">
        <v>45</v>
      </c>
      <c r="T94">
        <v>914</v>
      </c>
      <c r="U94" t="s">
        <v>129</v>
      </c>
      <c r="V94">
        <v>524</v>
      </c>
      <c r="W94" t="s">
        <v>170</v>
      </c>
      <c r="X94" t="s">
        <v>131</v>
      </c>
      <c r="Y94" t="s">
        <v>42</v>
      </c>
      <c r="Z94">
        <v>121069</v>
      </c>
      <c r="AA94">
        <v>1552.17</v>
      </c>
      <c r="AB94">
        <v>1473.47</v>
      </c>
      <c r="AC94">
        <v>121069</v>
      </c>
    </row>
    <row r="95" spans="1:29">
      <c r="A95">
        <v>30002253</v>
      </c>
      <c r="B95" t="s">
        <v>163</v>
      </c>
      <c r="C95">
        <v>201203</v>
      </c>
      <c r="D95">
        <v>6200</v>
      </c>
      <c r="E95" t="s">
        <v>72</v>
      </c>
      <c r="F95">
        <v>52400</v>
      </c>
      <c r="G95" t="s">
        <v>66</v>
      </c>
      <c r="H95">
        <v>5</v>
      </c>
      <c r="I95" t="s">
        <v>32</v>
      </c>
      <c r="J95">
        <v>20</v>
      </c>
      <c r="K95" t="s">
        <v>33</v>
      </c>
      <c r="L95">
        <v>5240020</v>
      </c>
      <c r="M95" t="s">
        <v>34</v>
      </c>
      <c r="N95">
        <v>3600007</v>
      </c>
      <c r="O95" t="s">
        <v>35</v>
      </c>
      <c r="P95">
        <v>13882</v>
      </c>
      <c r="Q95" t="s">
        <v>126</v>
      </c>
      <c r="V95">
        <v>524</v>
      </c>
      <c r="W95" t="s">
        <v>164</v>
      </c>
      <c r="X95">
        <v>40004923</v>
      </c>
      <c r="Y95" t="s">
        <v>42</v>
      </c>
      <c r="Z95">
        <v>-875.75</v>
      </c>
      <c r="AA95">
        <v>-11.09</v>
      </c>
      <c r="AB95">
        <v>-10.36</v>
      </c>
      <c r="AC95">
        <v>-875.75</v>
      </c>
    </row>
    <row r="96" spans="1:29">
      <c r="A96">
        <v>30002124</v>
      </c>
      <c r="B96" t="s">
        <v>29</v>
      </c>
      <c r="C96">
        <v>201203</v>
      </c>
      <c r="D96">
        <v>4100</v>
      </c>
      <c r="E96" t="s">
        <v>125</v>
      </c>
      <c r="F96">
        <v>52419</v>
      </c>
      <c r="G96" t="s">
        <v>31</v>
      </c>
      <c r="H96">
        <v>5</v>
      </c>
      <c r="I96" t="s">
        <v>32</v>
      </c>
      <c r="J96">
        <v>20</v>
      </c>
      <c r="K96" t="s">
        <v>33</v>
      </c>
      <c r="L96">
        <v>5240020</v>
      </c>
      <c r="M96" t="s">
        <v>34</v>
      </c>
      <c r="N96">
        <v>3600007</v>
      </c>
      <c r="O96" t="s">
        <v>35</v>
      </c>
      <c r="P96">
        <v>13882</v>
      </c>
      <c r="Q96" t="s">
        <v>126</v>
      </c>
      <c r="R96" t="s">
        <v>37</v>
      </c>
      <c r="S96" t="s">
        <v>38</v>
      </c>
      <c r="T96">
        <v>5240001179</v>
      </c>
      <c r="U96" t="s">
        <v>220</v>
      </c>
      <c r="V96">
        <v>524</v>
      </c>
      <c r="W96" t="s">
        <v>221</v>
      </c>
      <c r="X96" t="s">
        <v>222</v>
      </c>
      <c r="Y96" t="s">
        <v>42</v>
      </c>
      <c r="Z96">
        <v>2700</v>
      </c>
      <c r="AA96">
        <v>34.619999999999997</v>
      </c>
      <c r="AB96">
        <v>32.869999999999997</v>
      </c>
      <c r="AC96">
        <v>2700</v>
      </c>
    </row>
    <row r="97" spans="1:29">
      <c r="A97">
        <v>30002022</v>
      </c>
      <c r="B97" t="s">
        <v>29</v>
      </c>
      <c r="C97">
        <v>201203</v>
      </c>
      <c r="D97">
        <v>5201</v>
      </c>
      <c r="E97" t="s">
        <v>95</v>
      </c>
      <c r="F97">
        <v>52417</v>
      </c>
      <c r="G97" t="s">
        <v>193</v>
      </c>
      <c r="H97">
        <v>5</v>
      </c>
      <c r="I97" t="s">
        <v>32</v>
      </c>
      <c r="J97">
        <v>20</v>
      </c>
      <c r="K97" t="s">
        <v>33</v>
      </c>
      <c r="L97">
        <v>5240020</v>
      </c>
      <c r="M97" t="s">
        <v>34</v>
      </c>
      <c r="N97">
        <v>3600007</v>
      </c>
      <c r="O97" t="s">
        <v>35</v>
      </c>
      <c r="P97">
        <v>14575</v>
      </c>
      <c r="Q97" t="s">
        <v>223</v>
      </c>
      <c r="R97">
        <v>2004</v>
      </c>
      <c r="S97" t="s">
        <v>45</v>
      </c>
      <c r="T97">
        <v>286</v>
      </c>
      <c r="U97" t="s">
        <v>196</v>
      </c>
      <c r="V97">
        <v>524</v>
      </c>
      <c r="W97" t="s">
        <v>197</v>
      </c>
      <c r="X97" t="s">
        <v>198</v>
      </c>
      <c r="Y97" t="s">
        <v>42</v>
      </c>
      <c r="Z97">
        <v>390</v>
      </c>
      <c r="AA97">
        <v>5</v>
      </c>
      <c r="AB97">
        <v>4.75</v>
      </c>
      <c r="AC97">
        <v>390</v>
      </c>
    </row>
    <row r="98" spans="1:29">
      <c r="A98">
        <v>30002124</v>
      </c>
      <c r="B98" t="s">
        <v>29</v>
      </c>
      <c r="C98">
        <v>201203</v>
      </c>
      <c r="D98">
        <v>5201</v>
      </c>
      <c r="E98" t="s">
        <v>95</v>
      </c>
      <c r="F98">
        <v>52419</v>
      </c>
      <c r="G98" t="s">
        <v>31</v>
      </c>
      <c r="H98">
        <v>5</v>
      </c>
      <c r="I98" t="s">
        <v>32</v>
      </c>
      <c r="J98">
        <v>20</v>
      </c>
      <c r="K98" t="s">
        <v>33</v>
      </c>
      <c r="L98">
        <v>5240020</v>
      </c>
      <c r="M98" t="s">
        <v>34</v>
      </c>
      <c r="N98">
        <v>3600007</v>
      </c>
      <c r="O98" t="s">
        <v>35</v>
      </c>
      <c r="P98">
        <v>14575</v>
      </c>
      <c r="Q98" t="s">
        <v>223</v>
      </c>
      <c r="R98">
        <v>2004</v>
      </c>
      <c r="S98" t="s">
        <v>45</v>
      </c>
      <c r="T98">
        <v>911</v>
      </c>
      <c r="U98" t="s">
        <v>46</v>
      </c>
      <c r="V98">
        <v>524</v>
      </c>
      <c r="W98" t="s">
        <v>160</v>
      </c>
      <c r="X98" t="s">
        <v>48</v>
      </c>
      <c r="Y98" t="s">
        <v>42</v>
      </c>
      <c r="Z98">
        <v>18260</v>
      </c>
      <c r="AA98">
        <v>234.1</v>
      </c>
      <c r="AB98">
        <v>222.23</v>
      </c>
      <c r="AC98">
        <v>18260</v>
      </c>
    </row>
    <row r="99" spans="1:29">
      <c r="A99">
        <v>30001867</v>
      </c>
      <c r="B99" t="s">
        <v>171</v>
      </c>
      <c r="C99">
        <v>201202</v>
      </c>
      <c r="D99">
        <v>5502</v>
      </c>
      <c r="E99" t="s">
        <v>224</v>
      </c>
      <c r="F99">
        <v>52420</v>
      </c>
      <c r="G99" t="s">
        <v>50</v>
      </c>
      <c r="H99">
        <v>5</v>
      </c>
      <c r="I99" t="s">
        <v>32</v>
      </c>
      <c r="J99">
        <v>20</v>
      </c>
      <c r="K99" t="s">
        <v>33</v>
      </c>
      <c r="L99">
        <v>5240020</v>
      </c>
      <c r="M99" t="s">
        <v>34</v>
      </c>
      <c r="N99">
        <v>3600007</v>
      </c>
      <c r="O99" t="s">
        <v>35</v>
      </c>
      <c r="P99">
        <v>13883</v>
      </c>
      <c r="Q99" t="s">
        <v>54</v>
      </c>
      <c r="V99">
        <v>524</v>
      </c>
      <c r="W99" t="s">
        <v>225</v>
      </c>
      <c r="X99" t="s">
        <v>226</v>
      </c>
      <c r="Y99" t="s">
        <v>42</v>
      </c>
      <c r="Z99">
        <v>800</v>
      </c>
      <c r="AA99">
        <v>10.130000000000001</v>
      </c>
      <c r="AB99">
        <v>9.4700000000000006</v>
      </c>
      <c r="AC99">
        <v>800</v>
      </c>
    </row>
    <row r="100" spans="1:29">
      <c r="A100">
        <v>30002124</v>
      </c>
      <c r="B100" t="s">
        <v>29</v>
      </c>
      <c r="C100">
        <v>201203</v>
      </c>
      <c r="D100">
        <v>5130</v>
      </c>
      <c r="E100" t="s">
        <v>144</v>
      </c>
      <c r="F100">
        <v>52419</v>
      </c>
      <c r="G100" t="s">
        <v>31</v>
      </c>
      <c r="H100">
        <v>9</v>
      </c>
      <c r="I100" t="s">
        <v>51</v>
      </c>
      <c r="J100">
        <v>54</v>
      </c>
      <c r="K100" t="s">
        <v>52</v>
      </c>
      <c r="L100">
        <v>5249054</v>
      </c>
      <c r="M100" t="s">
        <v>53</v>
      </c>
      <c r="N100">
        <v>3600007</v>
      </c>
      <c r="O100" t="s">
        <v>35</v>
      </c>
      <c r="P100">
        <v>13883</v>
      </c>
      <c r="Q100" t="s">
        <v>54</v>
      </c>
      <c r="R100">
        <v>2005</v>
      </c>
      <c r="S100" t="s">
        <v>145</v>
      </c>
      <c r="T100" t="s">
        <v>227</v>
      </c>
      <c r="U100" t="s">
        <v>228</v>
      </c>
      <c r="V100">
        <v>524</v>
      </c>
      <c r="W100" t="s">
        <v>229</v>
      </c>
      <c r="X100" t="s">
        <v>149</v>
      </c>
      <c r="Y100" t="s">
        <v>42</v>
      </c>
      <c r="Z100">
        <v>113.37</v>
      </c>
      <c r="AA100">
        <v>1.45</v>
      </c>
      <c r="AB100">
        <v>1.38</v>
      </c>
      <c r="AC100">
        <v>113.37</v>
      </c>
    </row>
    <row r="101" spans="1:29">
      <c r="A101">
        <v>30002124</v>
      </c>
      <c r="B101" t="s">
        <v>29</v>
      </c>
      <c r="C101">
        <v>201203</v>
      </c>
      <c r="D101">
        <v>5130</v>
      </c>
      <c r="E101" t="s">
        <v>144</v>
      </c>
      <c r="F101">
        <v>52419</v>
      </c>
      <c r="G101" t="s">
        <v>31</v>
      </c>
      <c r="H101">
        <v>9</v>
      </c>
      <c r="I101" t="s">
        <v>51</v>
      </c>
      <c r="J101">
        <v>56</v>
      </c>
      <c r="K101" t="s">
        <v>60</v>
      </c>
      <c r="L101">
        <v>5249054</v>
      </c>
      <c r="M101" t="s">
        <v>53</v>
      </c>
      <c r="N101">
        <v>3600007</v>
      </c>
      <c r="O101" t="s">
        <v>35</v>
      </c>
      <c r="P101">
        <v>13883</v>
      </c>
      <c r="Q101" t="s">
        <v>54</v>
      </c>
      <c r="R101">
        <v>2005</v>
      </c>
      <c r="S101" t="s">
        <v>145</v>
      </c>
      <c r="T101" t="s">
        <v>227</v>
      </c>
      <c r="U101" t="s">
        <v>228</v>
      </c>
      <c r="V101">
        <v>524</v>
      </c>
      <c r="W101" t="s">
        <v>229</v>
      </c>
      <c r="X101" t="s">
        <v>149</v>
      </c>
      <c r="Y101" t="s">
        <v>42</v>
      </c>
      <c r="Z101">
        <v>5.97</v>
      </c>
      <c r="AA101">
        <v>0.08</v>
      </c>
      <c r="AB101">
        <v>7.0000000000000007E-2</v>
      </c>
      <c r="AC101">
        <v>5.97</v>
      </c>
    </row>
    <row r="102" spans="1:29">
      <c r="A102">
        <v>30002124</v>
      </c>
      <c r="B102" t="s">
        <v>29</v>
      </c>
      <c r="C102">
        <v>201203</v>
      </c>
      <c r="D102">
        <v>5201</v>
      </c>
      <c r="E102" t="s">
        <v>95</v>
      </c>
      <c r="F102">
        <v>52419</v>
      </c>
      <c r="G102" t="s">
        <v>31</v>
      </c>
      <c r="H102">
        <v>5</v>
      </c>
      <c r="I102" t="s">
        <v>32</v>
      </c>
      <c r="J102">
        <v>20</v>
      </c>
      <c r="K102" t="s">
        <v>33</v>
      </c>
      <c r="L102">
        <v>5240020</v>
      </c>
      <c r="M102" t="s">
        <v>34</v>
      </c>
      <c r="N102">
        <v>3600007</v>
      </c>
      <c r="O102" t="s">
        <v>35</v>
      </c>
      <c r="P102">
        <v>14577</v>
      </c>
      <c r="Q102" t="s">
        <v>159</v>
      </c>
      <c r="R102">
        <v>2004</v>
      </c>
      <c r="S102" t="s">
        <v>45</v>
      </c>
      <c r="T102">
        <v>911</v>
      </c>
      <c r="U102" t="s">
        <v>46</v>
      </c>
      <c r="V102">
        <v>524</v>
      </c>
      <c r="W102" t="s">
        <v>160</v>
      </c>
      <c r="X102" t="s">
        <v>48</v>
      </c>
      <c r="Y102" t="s">
        <v>42</v>
      </c>
      <c r="Z102">
        <v>38110.720000000001</v>
      </c>
      <c r="AA102">
        <v>488.6</v>
      </c>
      <c r="AB102">
        <v>463.83</v>
      </c>
      <c r="AC102">
        <v>38110.720000000001</v>
      </c>
    </row>
    <row r="103" spans="1:29">
      <c r="A103">
        <v>30002124</v>
      </c>
      <c r="B103" t="s">
        <v>29</v>
      </c>
      <c r="C103">
        <v>201203</v>
      </c>
      <c r="D103">
        <v>5511</v>
      </c>
      <c r="E103" t="s">
        <v>230</v>
      </c>
      <c r="F103">
        <v>52419</v>
      </c>
      <c r="G103" t="s">
        <v>31</v>
      </c>
      <c r="H103">
        <v>5</v>
      </c>
      <c r="I103" t="s">
        <v>32</v>
      </c>
      <c r="J103">
        <v>20</v>
      </c>
      <c r="K103" t="s">
        <v>33</v>
      </c>
      <c r="L103">
        <v>5240020</v>
      </c>
      <c r="M103" t="s">
        <v>34</v>
      </c>
      <c r="N103">
        <v>3600007</v>
      </c>
      <c r="O103" t="s">
        <v>35</v>
      </c>
      <c r="P103">
        <v>13882</v>
      </c>
      <c r="Q103" t="s">
        <v>126</v>
      </c>
      <c r="V103">
        <v>524</v>
      </c>
      <c r="W103" t="s">
        <v>221</v>
      </c>
      <c r="X103" t="s">
        <v>222</v>
      </c>
      <c r="Y103" t="s">
        <v>42</v>
      </c>
      <c r="Z103">
        <v>2200</v>
      </c>
      <c r="AA103">
        <v>28.21</v>
      </c>
      <c r="AB103">
        <v>26.78</v>
      </c>
      <c r="AC103">
        <v>2200</v>
      </c>
    </row>
    <row r="104" spans="1:29">
      <c r="A104">
        <v>30001868</v>
      </c>
      <c r="B104" t="s">
        <v>174</v>
      </c>
      <c r="C104">
        <v>201202</v>
      </c>
      <c r="D104">
        <v>5110</v>
      </c>
      <c r="E104" t="s">
        <v>175</v>
      </c>
      <c r="F104">
        <v>52419</v>
      </c>
      <c r="G104" t="s">
        <v>31</v>
      </c>
      <c r="H104">
        <v>9</v>
      </c>
      <c r="I104" t="s">
        <v>51</v>
      </c>
      <c r="J104">
        <v>54</v>
      </c>
      <c r="K104" t="s">
        <v>52</v>
      </c>
      <c r="L104">
        <v>5249054</v>
      </c>
      <c r="M104" t="s">
        <v>53</v>
      </c>
      <c r="N104">
        <v>3600007</v>
      </c>
      <c r="O104" t="s">
        <v>35</v>
      </c>
      <c r="P104">
        <v>13883</v>
      </c>
      <c r="Q104" t="s">
        <v>54</v>
      </c>
      <c r="R104">
        <v>2005</v>
      </c>
      <c r="S104" t="s">
        <v>145</v>
      </c>
      <c r="T104" t="s">
        <v>156</v>
      </c>
      <c r="U104" t="s">
        <v>157</v>
      </c>
      <c r="V104">
        <v>524</v>
      </c>
      <c r="W104" t="s">
        <v>178</v>
      </c>
      <c r="X104" t="s">
        <v>179</v>
      </c>
      <c r="Y104" t="s">
        <v>42</v>
      </c>
      <c r="Z104">
        <v>2564.9299999999998</v>
      </c>
      <c r="AA104">
        <v>32.47</v>
      </c>
      <c r="AB104">
        <v>30.34</v>
      </c>
      <c r="AC104">
        <v>2564.9299999999998</v>
      </c>
    </row>
    <row r="105" spans="1:29">
      <c r="A105">
        <v>30001868</v>
      </c>
      <c r="B105" t="s">
        <v>174</v>
      </c>
      <c r="C105">
        <v>201202</v>
      </c>
      <c r="D105">
        <v>5110</v>
      </c>
      <c r="E105" t="s">
        <v>175</v>
      </c>
      <c r="F105">
        <v>52419</v>
      </c>
      <c r="G105" t="s">
        <v>31</v>
      </c>
      <c r="H105">
        <v>9</v>
      </c>
      <c r="I105" t="s">
        <v>51</v>
      </c>
      <c r="J105">
        <v>56</v>
      </c>
      <c r="K105" t="s">
        <v>60</v>
      </c>
      <c r="L105">
        <v>5249054</v>
      </c>
      <c r="M105" t="s">
        <v>53</v>
      </c>
      <c r="N105">
        <v>3600007</v>
      </c>
      <c r="O105" t="s">
        <v>35</v>
      </c>
      <c r="P105">
        <v>13883</v>
      </c>
      <c r="Q105" t="s">
        <v>54</v>
      </c>
      <c r="R105">
        <v>2005</v>
      </c>
      <c r="S105" t="s">
        <v>145</v>
      </c>
      <c r="T105" t="s">
        <v>156</v>
      </c>
      <c r="U105" t="s">
        <v>157</v>
      </c>
      <c r="V105">
        <v>524</v>
      </c>
      <c r="W105" t="s">
        <v>178</v>
      </c>
      <c r="X105" t="s">
        <v>179</v>
      </c>
      <c r="Y105" t="s">
        <v>42</v>
      </c>
      <c r="Z105">
        <v>135</v>
      </c>
      <c r="AA105">
        <v>1.71</v>
      </c>
      <c r="AB105">
        <v>1.6</v>
      </c>
      <c r="AC105">
        <v>135</v>
      </c>
    </row>
    <row r="106" spans="1:29">
      <c r="A106">
        <v>30001868</v>
      </c>
      <c r="B106" t="s">
        <v>231</v>
      </c>
      <c r="C106">
        <v>201202</v>
      </c>
      <c r="D106">
        <v>5511</v>
      </c>
      <c r="E106" t="s">
        <v>230</v>
      </c>
      <c r="F106">
        <v>52419</v>
      </c>
      <c r="G106" t="s">
        <v>31</v>
      </c>
      <c r="H106">
        <v>9</v>
      </c>
      <c r="I106" t="s">
        <v>51</v>
      </c>
      <c r="J106">
        <v>54</v>
      </c>
      <c r="K106" t="s">
        <v>52</v>
      </c>
      <c r="L106">
        <v>5249054</v>
      </c>
      <c r="M106" t="s">
        <v>53</v>
      </c>
      <c r="N106">
        <v>3600007</v>
      </c>
      <c r="O106" t="s">
        <v>35</v>
      </c>
      <c r="P106">
        <v>13882</v>
      </c>
      <c r="Q106" t="s">
        <v>126</v>
      </c>
      <c r="V106">
        <v>524</v>
      </c>
      <c r="W106" t="s">
        <v>232</v>
      </c>
      <c r="X106" t="s">
        <v>233</v>
      </c>
      <c r="Y106" t="s">
        <v>42</v>
      </c>
      <c r="Z106">
        <v>855</v>
      </c>
      <c r="AA106">
        <v>10.82</v>
      </c>
      <c r="AB106">
        <v>10.01</v>
      </c>
      <c r="AC106">
        <v>855</v>
      </c>
    </row>
    <row r="107" spans="1:29">
      <c r="A107">
        <v>30001868</v>
      </c>
      <c r="B107" t="s">
        <v>231</v>
      </c>
      <c r="C107">
        <v>201202</v>
      </c>
      <c r="D107">
        <v>5511</v>
      </c>
      <c r="E107" t="s">
        <v>230</v>
      </c>
      <c r="F107">
        <v>52419</v>
      </c>
      <c r="G107" t="s">
        <v>31</v>
      </c>
      <c r="H107">
        <v>9</v>
      </c>
      <c r="I107" t="s">
        <v>51</v>
      </c>
      <c r="J107">
        <v>56</v>
      </c>
      <c r="K107" t="s">
        <v>60</v>
      </c>
      <c r="L107">
        <v>5249054</v>
      </c>
      <c r="M107" t="s">
        <v>53</v>
      </c>
      <c r="N107">
        <v>3600007</v>
      </c>
      <c r="O107" t="s">
        <v>35</v>
      </c>
      <c r="P107">
        <v>13882</v>
      </c>
      <c r="Q107" t="s">
        <v>126</v>
      </c>
      <c r="V107">
        <v>524</v>
      </c>
      <c r="W107" t="s">
        <v>232</v>
      </c>
      <c r="X107" t="s">
        <v>233</v>
      </c>
      <c r="Y107" t="s">
        <v>42</v>
      </c>
      <c r="Z107">
        <v>45</v>
      </c>
      <c r="AA107">
        <v>0.56999999999999995</v>
      </c>
      <c r="AB107">
        <v>0.53</v>
      </c>
      <c r="AC107">
        <v>45</v>
      </c>
    </row>
    <row r="108" spans="1:29">
      <c r="A108">
        <v>30002124</v>
      </c>
      <c r="B108" t="s">
        <v>153</v>
      </c>
      <c r="C108">
        <v>201203</v>
      </c>
      <c r="D108">
        <v>6300</v>
      </c>
      <c r="E108" t="s">
        <v>76</v>
      </c>
      <c r="F108">
        <v>52419</v>
      </c>
      <c r="G108" t="s">
        <v>31</v>
      </c>
      <c r="H108">
        <v>9</v>
      </c>
      <c r="I108" t="s">
        <v>51</v>
      </c>
      <c r="J108">
        <v>56</v>
      </c>
      <c r="K108" t="s">
        <v>60</v>
      </c>
      <c r="L108">
        <v>5249054</v>
      </c>
      <c r="M108" t="s">
        <v>53</v>
      </c>
      <c r="N108">
        <v>3600007</v>
      </c>
      <c r="O108" t="s">
        <v>35</v>
      </c>
      <c r="P108">
        <v>13883</v>
      </c>
      <c r="Q108" t="s">
        <v>54</v>
      </c>
      <c r="V108">
        <v>524</v>
      </c>
      <c r="W108" t="s">
        <v>154</v>
      </c>
      <c r="X108" t="s">
        <v>155</v>
      </c>
      <c r="Y108" t="s">
        <v>42</v>
      </c>
      <c r="Z108">
        <v>6.19</v>
      </c>
      <c r="AA108">
        <v>0.08</v>
      </c>
      <c r="AB108">
        <v>0.08</v>
      </c>
      <c r="AC108">
        <v>6.19</v>
      </c>
    </row>
    <row r="109" spans="1:29">
      <c r="A109">
        <v>30002253</v>
      </c>
      <c r="B109" t="s">
        <v>203</v>
      </c>
      <c r="C109">
        <v>201203</v>
      </c>
      <c r="D109">
        <v>4011</v>
      </c>
      <c r="E109" t="s">
        <v>65</v>
      </c>
      <c r="F109">
        <v>52419</v>
      </c>
      <c r="G109" t="s">
        <v>31</v>
      </c>
      <c r="H109">
        <v>5</v>
      </c>
      <c r="I109" t="s">
        <v>32</v>
      </c>
      <c r="J109">
        <v>20</v>
      </c>
      <c r="K109" t="s">
        <v>33</v>
      </c>
      <c r="L109">
        <v>5240020</v>
      </c>
      <c r="M109" t="s">
        <v>34</v>
      </c>
      <c r="N109">
        <v>3600007</v>
      </c>
      <c r="O109" t="s">
        <v>35</v>
      </c>
      <c r="P109">
        <v>13880</v>
      </c>
      <c r="Q109" t="s">
        <v>82</v>
      </c>
      <c r="R109" t="s">
        <v>37</v>
      </c>
      <c r="S109" t="s">
        <v>38</v>
      </c>
      <c r="T109">
        <v>5240001154</v>
      </c>
      <c r="U109" t="s">
        <v>39</v>
      </c>
      <c r="V109">
        <v>524</v>
      </c>
      <c r="W109" t="s">
        <v>204</v>
      </c>
      <c r="X109">
        <v>30001518</v>
      </c>
      <c r="Y109" t="s">
        <v>42</v>
      </c>
      <c r="Z109">
        <v>-15234</v>
      </c>
      <c r="AA109">
        <v>-185.1</v>
      </c>
      <c r="AB109">
        <v>-178.32</v>
      </c>
      <c r="AC109">
        <v>-15234</v>
      </c>
    </row>
    <row r="110" spans="1:29">
      <c r="A110">
        <v>30001868</v>
      </c>
      <c r="B110" s="1">
        <v>41092</v>
      </c>
      <c r="C110">
        <v>201202</v>
      </c>
      <c r="D110">
        <v>5120</v>
      </c>
      <c r="E110" t="s">
        <v>234</v>
      </c>
      <c r="F110">
        <v>52419</v>
      </c>
      <c r="G110" t="s">
        <v>31</v>
      </c>
      <c r="H110">
        <v>9</v>
      </c>
      <c r="I110" t="s">
        <v>51</v>
      </c>
      <c r="J110">
        <v>54</v>
      </c>
      <c r="K110" t="s">
        <v>52</v>
      </c>
      <c r="L110">
        <v>5249054</v>
      </c>
      <c r="M110" t="s">
        <v>53</v>
      </c>
      <c r="N110">
        <v>3600007</v>
      </c>
      <c r="O110" t="s">
        <v>35</v>
      </c>
      <c r="P110">
        <v>13883</v>
      </c>
      <c r="Q110" t="s">
        <v>54</v>
      </c>
      <c r="R110">
        <v>2005</v>
      </c>
      <c r="S110" t="s">
        <v>145</v>
      </c>
      <c r="T110" t="s">
        <v>227</v>
      </c>
      <c r="U110" t="s">
        <v>228</v>
      </c>
      <c r="V110">
        <v>524</v>
      </c>
      <c r="W110" t="s">
        <v>235</v>
      </c>
      <c r="X110" t="s">
        <v>236</v>
      </c>
      <c r="Y110" t="s">
        <v>42</v>
      </c>
      <c r="Z110">
        <v>1193.2</v>
      </c>
      <c r="AA110">
        <v>15.11</v>
      </c>
      <c r="AB110">
        <v>14.1</v>
      </c>
      <c r="AC110">
        <v>1193.2</v>
      </c>
    </row>
    <row r="111" spans="1:29">
      <c r="A111">
        <v>30001868</v>
      </c>
      <c r="B111" s="1">
        <v>41092</v>
      </c>
      <c r="C111">
        <v>201202</v>
      </c>
      <c r="D111">
        <v>5120</v>
      </c>
      <c r="E111" t="s">
        <v>234</v>
      </c>
      <c r="F111">
        <v>52419</v>
      </c>
      <c r="G111" t="s">
        <v>31</v>
      </c>
      <c r="H111">
        <v>9</v>
      </c>
      <c r="I111" t="s">
        <v>51</v>
      </c>
      <c r="J111">
        <v>56</v>
      </c>
      <c r="K111" t="s">
        <v>60</v>
      </c>
      <c r="L111">
        <v>5249054</v>
      </c>
      <c r="M111" t="s">
        <v>53</v>
      </c>
      <c r="N111">
        <v>3600007</v>
      </c>
      <c r="O111" t="s">
        <v>35</v>
      </c>
      <c r="P111">
        <v>13883</v>
      </c>
      <c r="Q111" t="s">
        <v>54</v>
      </c>
      <c r="R111">
        <v>2005</v>
      </c>
      <c r="S111" t="s">
        <v>145</v>
      </c>
      <c r="T111" t="s">
        <v>227</v>
      </c>
      <c r="U111" t="s">
        <v>228</v>
      </c>
      <c r="V111">
        <v>524</v>
      </c>
      <c r="W111" t="s">
        <v>235</v>
      </c>
      <c r="X111" t="s">
        <v>236</v>
      </c>
      <c r="Y111" t="s">
        <v>42</v>
      </c>
      <c r="Z111">
        <v>62.8</v>
      </c>
      <c r="AA111">
        <v>0.8</v>
      </c>
      <c r="AB111">
        <v>0.74</v>
      </c>
      <c r="AC111">
        <v>62.8</v>
      </c>
    </row>
    <row r="112" spans="1:29">
      <c r="A112">
        <v>30002124</v>
      </c>
      <c r="B112" t="s">
        <v>29</v>
      </c>
      <c r="C112">
        <v>201203</v>
      </c>
      <c r="D112">
        <v>4010</v>
      </c>
      <c r="E112" t="s">
        <v>81</v>
      </c>
      <c r="F112">
        <v>52419</v>
      </c>
      <c r="G112" t="s">
        <v>31</v>
      </c>
      <c r="H112">
        <v>5</v>
      </c>
      <c r="I112" t="s">
        <v>32</v>
      </c>
      <c r="J112">
        <v>20</v>
      </c>
      <c r="K112" t="s">
        <v>33</v>
      </c>
      <c r="L112">
        <v>5240020</v>
      </c>
      <c r="M112" t="s">
        <v>34</v>
      </c>
      <c r="N112">
        <v>3600007</v>
      </c>
      <c r="O112" t="s">
        <v>35</v>
      </c>
      <c r="P112">
        <v>13880</v>
      </c>
      <c r="Q112" t="s">
        <v>82</v>
      </c>
      <c r="R112" t="s">
        <v>37</v>
      </c>
      <c r="S112" t="s">
        <v>38</v>
      </c>
      <c r="T112">
        <v>5240001154</v>
      </c>
      <c r="U112" t="s">
        <v>39</v>
      </c>
      <c r="V112">
        <v>524</v>
      </c>
      <c r="W112" t="s">
        <v>215</v>
      </c>
      <c r="X112" t="s">
        <v>216</v>
      </c>
      <c r="Y112" t="s">
        <v>42</v>
      </c>
      <c r="Z112">
        <v>6141</v>
      </c>
      <c r="AA112">
        <v>78.73</v>
      </c>
      <c r="AB112">
        <v>74.739999999999995</v>
      </c>
      <c r="AC112">
        <v>6141</v>
      </c>
    </row>
    <row r="113" spans="1:29">
      <c r="A113">
        <v>40004592</v>
      </c>
      <c r="B113" t="s">
        <v>78</v>
      </c>
      <c r="C113">
        <v>201201</v>
      </c>
      <c r="D113">
        <v>6220</v>
      </c>
      <c r="E113" t="s">
        <v>237</v>
      </c>
      <c r="F113">
        <v>52400</v>
      </c>
      <c r="G113" t="s">
        <v>66</v>
      </c>
      <c r="H113">
        <v>5</v>
      </c>
      <c r="I113" t="s">
        <v>32</v>
      </c>
      <c r="J113">
        <v>20</v>
      </c>
      <c r="K113" t="s">
        <v>33</v>
      </c>
      <c r="L113">
        <v>5240020</v>
      </c>
      <c r="M113" t="s">
        <v>34</v>
      </c>
      <c r="N113">
        <v>3600007</v>
      </c>
      <c r="O113" t="s">
        <v>35</v>
      </c>
      <c r="P113">
        <v>13883</v>
      </c>
      <c r="Q113" t="s">
        <v>54</v>
      </c>
      <c r="V113">
        <v>524</v>
      </c>
      <c r="W113" t="s">
        <v>238</v>
      </c>
      <c r="Y113" t="s">
        <v>42</v>
      </c>
      <c r="Z113">
        <v>2260</v>
      </c>
      <c r="AA113">
        <v>27.46</v>
      </c>
      <c r="AB113">
        <v>26.18</v>
      </c>
      <c r="AC113">
        <v>2260</v>
      </c>
    </row>
    <row r="114" spans="1:29">
      <c r="A114">
        <v>30002016</v>
      </c>
      <c r="B114" t="s">
        <v>80</v>
      </c>
      <c r="C114">
        <v>201203</v>
      </c>
      <c r="D114">
        <v>4011</v>
      </c>
      <c r="E114" t="s">
        <v>65</v>
      </c>
      <c r="F114">
        <v>52400</v>
      </c>
      <c r="G114" t="s">
        <v>66</v>
      </c>
      <c r="H114">
        <v>9</v>
      </c>
      <c r="I114" t="s">
        <v>51</v>
      </c>
      <c r="J114">
        <v>58</v>
      </c>
      <c r="K114" t="s">
        <v>84</v>
      </c>
      <c r="L114">
        <v>5249058</v>
      </c>
      <c r="M114" t="s">
        <v>84</v>
      </c>
      <c r="N114">
        <v>3600007</v>
      </c>
      <c r="O114" t="s">
        <v>35</v>
      </c>
      <c r="P114">
        <v>13881</v>
      </c>
      <c r="Q114" t="s">
        <v>36</v>
      </c>
      <c r="R114" t="s">
        <v>37</v>
      </c>
      <c r="S114" t="s">
        <v>38</v>
      </c>
      <c r="T114">
        <v>5240001057</v>
      </c>
      <c r="U114" t="s">
        <v>85</v>
      </c>
      <c r="V114">
        <v>524</v>
      </c>
      <c r="W114" t="s">
        <v>83</v>
      </c>
      <c r="X114">
        <v>216</v>
      </c>
      <c r="Y114" t="s">
        <v>42</v>
      </c>
      <c r="Z114">
        <v>1976.1</v>
      </c>
      <c r="AA114">
        <v>25.33</v>
      </c>
      <c r="AB114">
        <v>24.05</v>
      </c>
      <c r="AC114">
        <v>1976.1</v>
      </c>
    </row>
    <row r="115" spans="1:29">
      <c r="A115">
        <v>30002124</v>
      </c>
      <c r="B115" t="s">
        <v>75</v>
      </c>
      <c r="C115">
        <v>201203</v>
      </c>
      <c r="D115">
        <v>4010</v>
      </c>
      <c r="E115" t="s">
        <v>81</v>
      </c>
      <c r="F115">
        <v>52419</v>
      </c>
      <c r="G115" t="s">
        <v>31</v>
      </c>
      <c r="H115">
        <v>5</v>
      </c>
      <c r="I115" t="s">
        <v>32</v>
      </c>
      <c r="J115">
        <v>20</v>
      </c>
      <c r="K115" t="s">
        <v>33</v>
      </c>
      <c r="L115">
        <v>5240020</v>
      </c>
      <c r="M115" t="s">
        <v>34</v>
      </c>
      <c r="N115">
        <v>3600007</v>
      </c>
      <c r="O115" t="s">
        <v>35</v>
      </c>
      <c r="P115">
        <v>13880</v>
      </c>
      <c r="Q115" t="s">
        <v>82</v>
      </c>
      <c r="R115" t="s">
        <v>37</v>
      </c>
      <c r="S115" t="s">
        <v>38</v>
      </c>
      <c r="T115">
        <v>5240001154</v>
      </c>
      <c r="U115" t="s">
        <v>39</v>
      </c>
      <c r="V115">
        <v>524</v>
      </c>
      <c r="W115" t="s">
        <v>123</v>
      </c>
      <c r="X115" t="s">
        <v>124</v>
      </c>
      <c r="Y115" t="s">
        <v>42</v>
      </c>
      <c r="Z115">
        <v>51174</v>
      </c>
      <c r="AA115">
        <v>656.08</v>
      </c>
      <c r="AB115">
        <v>623.08000000000004</v>
      </c>
      <c r="AC115">
        <v>51174</v>
      </c>
    </row>
    <row r="116" spans="1:29">
      <c r="A116">
        <v>30002160</v>
      </c>
      <c r="B116" t="s">
        <v>29</v>
      </c>
      <c r="C116">
        <v>201203</v>
      </c>
      <c r="D116">
        <v>6960</v>
      </c>
      <c r="E116" t="s">
        <v>186</v>
      </c>
      <c r="F116">
        <v>52420</v>
      </c>
      <c r="G116" t="s">
        <v>50</v>
      </c>
      <c r="H116">
        <v>9</v>
      </c>
      <c r="I116" t="s">
        <v>51</v>
      </c>
      <c r="J116">
        <v>56</v>
      </c>
      <c r="K116" t="s">
        <v>60</v>
      </c>
      <c r="L116">
        <v>5249054</v>
      </c>
      <c r="M116" t="s">
        <v>53</v>
      </c>
      <c r="N116">
        <v>3600007</v>
      </c>
      <c r="O116" t="s">
        <v>35</v>
      </c>
      <c r="P116">
        <v>13883</v>
      </c>
      <c r="Q116" t="s">
        <v>54</v>
      </c>
      <c r="R116">
        <v>2006</v>
      </c>
      <c r="S116" t="s">
        <v>55</v>
      </c>
      <c r="T116" t="s">
        <v>56</v>
      </c>
      <c r="U116" t="s">
        <v>57</v>
      </c>
      <c r="V116">
        <v>524</v>
      </c>
      <c r="W116" t="s">
        <v>189</v>
      </c>
      <c r="X116" t="s">
        <v>190</v>
      </c>
      <c r="Y116" t="s">
        <v>42</v>
      </c>
      <c r="Z116">
        <v>175.43</v>
      </c>
      <c r="AA116">
        <v>2.25</v>
      </c>
      <c r="AB116">
        <v>2.13</v>
      </c>
      <c r="AC116">
        <v>175.43</v>
      </c>
    </row>
    <row r="117" spans="1:29">
      <c r="A117">
        <v>40004923</v>
      </c>
      <c r="B117" t="s">
        <v>163</v>
      </c>
      <c r="C117">
        <v>201202</v>
      </c>
      <c r="D117">
        <v>6200</v>
      </c>
      <c r="E117" t="s">
        <v>72</v>
      </c>
      <c r="F117">
        <v>52400</v>
      </c>
      <c r="G117" t="s">
        <v>66</v>
      </c>
      <c r="H117">
        <v>5</v>
      </c>
      <c r="I117" t="s">
        <v>32</v>
      </c>
      <c r="J117">
        <v>20</v>
      </c>
      <c r="K117" t="s">
        <v>33</v>
      </c>
      <c r="L117">
        <v>5240020</v>
      </c>
      <c r="M117" t="s">
        <v>34</v>
      </c>
      <c r="N117">
        <v>3600007</v>
      </c>
      <c r="O117" t="s">
        <v>35</v>
      </c>
      <c r="P117">
        <v>13882</v>
      </c>
      <c r="Q117" t="s">
        <v>126</v>
      </c>
      <c r="V117">
        <v>524</v>
      </c>
      <c r="W117" t="s">
        <v>164</v>
      </c>
      <c r="Y117" t="s">
        <v>42</v>
      </c>
      <c r="Z117">
        <v>875.75</v>
      </c>
      <c r="AA117">
        <v>11.09</v>
      </c>
      <c r="AB117">
        <v>10.36</v>
      </c>
      <c r="AC117">
        <v>875.75</v>
      </c>
    </row>
    <row r="118" spans="1:29">
      <c r="A118">
        <v>30002124</v>
      </c>
      <c r="B118" t="s">
        <v>29</v>
      </c>
      <c r="C118">
        <v>201203</v>
      </c>
      <c r="D118">
        <v>6000</v>
      </c>
      <c r="E118" t="s">
        <v>49</v>
      </c>
      <c r="F118">
        <v>52419</v>
      </c>
      <c r="G118" t="s">
        <v>31</v>
      </c>
      <c r="H118">
        <v>9</v>
      </c>
      <c r="I118" t="s">
        <v>51</v>
      </c>
      <c r="J118">
        <v>54</v>
      </c>
      <c r="K118" t="s">
        <v>52</v>
      </c>
      <c r="L118">
        <v>5249054</v>
      </c>
      <c r="M118" t="s">
        <v>53</v>
      </c>
      <c r="N118">
        <v>3600007</v>
      </c>
      <c r="O118" t="s">
        <v>35</v>
      </c>
      <c r="P118">
        <v>13883</v>
      </c>
      <c r="Q118" t="s">
        <v>54</v>
      </c>
      <c r="R118">
        <v>2006</v>
      </c>
      <c r="S118" t="s">
        <v>55</v>
      </c>
      <c r="T118" t="s">
        <v>199</v>
      </c>
      <c r="U118" t="s">
        <v>200</v>
      </c>
      <c r="V118">
        <v>524</v>
      </c>
      <c r="W118" t="s">
        <v>239</v>
      </c>
      <c r="X118" t="s">
        <v>240</v>
      </c>
      <c r="Y118" t="s">
        <v>42</v>
      </c>
      <c r="Z118">
        <v>1078.24</v>
      </c>
      <c r="AA118">
        <v>13.82</v>
      </c>
      <c r="AB118">
        <v>13.12</v>
      </c>
      <c r="AC118">
        <v>1078.24</v>
      </c>
    </row>
    <row r="119" spans="1:29">
      <c r="A119">
        <v>30002124</v>
      </c>
      <c r="B119" t="s">
        <v>29</v>
      </c>
      <c r="C119">
        <v>201203</v>
      </c>
      <c r="D119">
        <v>6000</v>
      </c>
      <c r="E119" t="s">
        <v>49</v>
      </c>
      <c r="F119">
        <v>52419</v>
      </c>
      <c r="G119" t="s">
        <v>31</v>
      </c>
      <c r="H119">
        <v>9</v>
      </c>
      <c r="I119" t="s">
        <v>51</v>
      </c>
      <c r="J119">
        <v>56</v>
      </c>
      <c r="K119" t="s">
        <v>60</v>
      </c>
      <c r="L119">
        <v>5249054</v>
      </c>
      <c r="M119" t="s">
        <v>53</v>
      </c>
      <c r="N119">
        <v>3600007</v>
      </c>
      <c r="O119" t="s">
        <v>35</v>
      </c>
      <c r="P119">
        <v>13883</v>
      </c>
      <c r="Q119" t="s">
        <v>54</v>
      </c>
      <c r="R119">
        <v>2006</v>
      </c>
      <c r="S119" t="s">
        <v>55</v>
      </c>
      <c r="T119" t="s">
        <v>199</v>
      </c>
      <c r="U119" t="s">
        <v>200</v>
      </c>
      <c r="V119">
        <v>524</v>
      </c>
      <c r="W119" t="s">
        <v>239</v>
      </c>
      <c r="X119" t="s">
        <v>240</v>
      </c>
      <c r="Y119" t="s">
        <v>42</v>
      </c>
      <c r="Z119">
        <v>56.75</v>
      </c>
      <c r="AA119">
        <v>0.73</v>
      </c>
      <c r="AB119">
        <v>0.69</v>
      </c>
      <c r="AC119">
        <v>56.75</v>
      </c>
    </row>
    <row r="120" spans="1:29">
      <c r="A120">
        <v>30002124</v>
      </c>
      <c r="B120" t="s">
        <v>75</v>
      </c>
      <c r="C120">
        <v>201203</v>
      </c>
      <c r="D120">
        <v>6150</v>
      </c>
      <c r="E120" t="s">
        <v>241</v>
      </c>
      <c r="F120">
        <v>52419</v>
      </c>
      <c r="G120" t="s">
        <v>31</v>
      </c>
      <c r="H120">
        <v>9</v>
      </c>
      <c r="I120" t="s">
        <v>51</v>
      </c>
      <c r="J120">
        <v>54</v>
      </c>
      <c r="K120" t="s">
        <v>52</v>
      </c>
      <c r="L120">
        <v>5249054</v>
      </c>
      <c r="M120" t="s">
        <v>53</v>
      </c>
      <c r="N120">
        <v>3600007</v>
      </c>
      <c r="O120" t="s">
        <v>35</v>
      </c>
      <c r="P120">
        <v>13883</v>
      </c>
      <c r="Q120" t="s">
        <v>54</v>
      </c>
      <c r="V120">
        <v>524</v>
      </c>
      <c r="W120" t="s">
        <v>242</v>
      </c>
      <c r="X120" t="s">
        <v>243</v>
      </c>
      <c r="Y120" t="s">
        <v>42</v>
      </c>
      <c r="Z120">
        <v>135.25</v>
      </c>
      <c r="AA120">
        <v>1.74</v>
      </c>
      <c r="AB120">
        <v>1.65</v>
      </c>
      <c r="AC120">
        <v>135.25</v>
      </c>
    </row>
    <row r="121" spans="1:29">
      <c r="A121">
        <v>30002124</v>
      </c>
      <c r="B121" t="s">
        <v>75</v>
      </c>
      <c r="C121">
        <v>201203</v>
      </c>
      <c r="D121">
        <v>6150</v>
      </c>
      <c r="E121" t="s">
        <v>241</v>
      </c>
      <c r="F121">
        <v>52419</v>
      </c>
      <c r="G121" t="s">
        <v>31</v>
      </c>
      <c r="H121">
        <v>9</v>
      </c>
      <c r="I121" t="s">
        <v>51</v>
      </c>
      <c r="J121">
        <v>56</v>
      </c>
      <c r="K121" t="s">
        <v>60</v>
      </c>
      <c r="L121">
        <v>5249054</v>
      </c>
      <c r="M121" t="s">
        <v>53</v>
      </c>
      <c r="N121">
        <v>3600007</v>
      </c>
      <c r="O121" t="s">
        <v>35</v>
      </c>
      <c r="P121">
        <v>13883</v>
      </c>
      <c r="Q121" t="s">
        <v>54</v>
      </c>
      <c r="V121">
        <v>524</v>
      </c>
      <c r="W121" t="s">
        <v>242</v>
      </c>
      <c r="X121" t="s">
        <v>243</v>
      </c>
      <c r="Y121" t="s">
        <v>42</v>
      </c>
      <c r="Z121">
        <v>7.12</v>
      </c>
      <c r="AA121">
        <v>0.09</v>
      </c>
      <c r="AB121">
        <v>0.09</v>
      </c>
      <c r="AC121">
        <v>7.12</v>
      </c>
    </row>
    <row r="122" spans="1:29">
      <c r="A122">
        <v>30002124</v>
      </c>
      <c r="B122" s="1">
        <v>41063</v>
      </c>
      <c r="C122">
        <v>201203</v>
      </c>
      <c r="D122">
        <v>5501</v>
      </c>
      <c r="E122" t="s">
        <v>244</v>
      </c>
      <c r="F122">
        <v>52419</v>
      </c>
      <c r="G122" t="s">
        <v>31</v>
      </c>
      <c r="H122">
        <v>5</v>
      </c>
      <c r="I122" t="s">
        <v>32</v>
      </c>
      <c r="J122">
        <v>20</v>
      </c>
      <c r="K122" t="s">
        <v>33</v>
      </c>
      <c r="L122">
        <v>5240020</v>
      </c>
      <c r="M122" t="s">
        <v>34</v>
      </c>
      <c r="N122">
        <v>3600007</v>
      </c>
      <c r="O122" t="s">
        <v>35</v>
      </c>
      <c r="P122">
        <v>13882</v>
      </c>
      <c r="Q122" t="s">
        <v>126</v>
      </c>
      <c r="V122">
        <v>524</v>
      </c>
      <c r="W122" t="s">
        <v>245</v>
      </c>
      <c r="X122" t="s">
        <v>128</v>
      </c>
      <c r="Y122" t="s">
        <v>42</v>
      </c>
      <c r="Z122">
        <v>400</v>
      </c>
      <c r="AA122">
        <v>5.13</v>
      </c>
      <c r="AB122">
        <v>4.7699999999999996</v>
      </c>
      <c r="AC122">
        <v>400</v>
      </c>
    </row>
    <row r="123" spans="1:29">
      <c r="A123">
        <v>30002124</v>
      </c>
      <c r="B123" t="s">
        <v>29</v>
      </c>
      <c r="C123">
        <v>201203</v>
      </c>
      <c r="D123">
        <v>6150</v>
      </c>
      <c r="E123" t="s">
        <v>241</v>
      </c>
      <c r="F123">
        <v>52419</v>
      </c>
      <c r="G123" t="s">
        <v>31</v>
      </c>
      <c r="H123">
        <v>9</v>
      </c>
      <c r="I123" t="s">
        <v>51</v>
      </c>
      <c r="J123">
        <v>54</v>
      </c>
      <c r="K123" t="s">
        <v>52</v>
      </c>
      <c r="L123">
        <v>5249054</v>
      </c>
      <c r="M123" t="s">
        <v>53</v>
      </c>
      <c r="N123">
        <v>3600007</v>
      </c>
      <c r="O123" t="s">
        <v>35</v>
      </c>
      <c r="P123">
        <v>13883</v>
      </c>
      <c r="Q123" t="s">
        <v>54</v>
      </c>
      <c r="V123">
        <v>524</v>
      </c>
      <c r="W123" t="s">
        <v>246</v>
      </c>
      <c r="X123" t="s">
        <v>247</v>
      </c>
      <c r="Y123" t="s">
        <v>42</v>
      </c>
      <c r="Z123">
        <v>1512.6</v>
      </c>
      <c r="AA123">
        <v>19.39</v>
      </c>
      <c r="AB123">
        <v>18.41</v>
      </c>
      <c r="AC123">
        <v>1512.6</v>
      </c>
    </row>
    <row r="124" spans="1:29">
      <c r="A124">
        <v>30002124</v>
      </c>
      <c r="B124" t="s">
        <v>29</v>
      </c>
      <c r="C124">
        <v>201203</v>
      </c>
      <c r="D124">
        <v>6150</v>
      </c>
      <c r="E124" t="s">
        <v>241</v>
      </c>
      <c r="F124">
        <v>52419</v>
      </c>
      <c r="G124" t="s">
        <v>31</v>
      </c>
      <c r="H124">
        <v>9</v>
      </c>
      <c r="I124" t="s">
        <v>51</v>
      </c>
      <c r="J124">
        <v>56</v>
      </c>
      <c r="K124" t="s">
        <v>60</v>
      </c>
      <c r="L124">
        <v>5249054</v>
      </c>
      <c r="M124" t="s">
        <v>53</v>
      </c>
      <c r="N124">
        <v>3600007</v>
      </c>
      <c r="O124" t="s">
        <v>35</v>
      </c>
      <c r="P124">
        <v>13883</v>
      </c>
      <c r="Q124" t="s">
        <v>54</v>
      </c>
      <c r="V124">
        <v>524</v>
      </c>
      <c r="W124" t="s">
        <v>246</v>
      </c>
      <c r="X124" t="s">
        <v>247</v>
      </c>
      <c r="Y124" t="s">
        <v>42</v>
      </c>
      <c r="Z124">
        <v>79.61</v>
      </c>
      <c r="AA124">
        <v>1.02</v>
      </c>
      <c r="AB124">
        <v>0.97</v>
      </c>
      <c r="AC124">
        <v>79.61</v>
      </c>
    </row>
    <row r="125" spans="1:29">
      <c r="A125">
        <v>40004592</v>
      </c>
      <c r="B125" t="s">
        <v>78</v>
      </c>
      <c r="C125">
        <v>201201</v>
      </c>
      <c r="D125">
        <v>6150</v>
      </c>
      <c r="E125" t="s">
        <v>241</v>
      </c>
      <c r="F125">
        <v>52400</v>
      </c>
      <c r="G125" t="s">
        <v>66</v>
      </c>
      <c r="H125">
        <v>5</v>
      </c>
      <c r="I125" t="s">
        <v>32</v>
      </c>
      <c r="J125">
        <v>20</v>
      </c>
      <c r="K125" t="s">
        <v>33</v>
      </c>
      <c r="L125">
        <v>5240020</v>
      </c>
      <c r="M125" t="s">
        <v>34</v>
      </c>
      <c r="N125">
        <v>3600007</v>
      </c>
      <c r="O125" t="s">
        <v>35</v>
      </c>
      <c r="P125">
        <v>13883</v>
      </c>
      <c r="Q125" t="s">
        <v>54</v>
      </c>
      <c r="V125">
        <v>524</v>
      </c>
      <c r="W125" t="s">
        <v>248</v>
      </c>
      <c r="Y125" t="s">
        <v>42</v>
      </c>
      <c r="Z125">
        <v>3600</v>
      </c>
      <c r="AA125">
        <v>43.74</v>
      </c>
      <c r="AB125">
        <v>41.71</v>
      </c>
      <c r="AC125">
        <v>3600</v>
      </c>
    </row>
    <row r="126" spans="1:29">
      <c r="A126">
        <v>30001527</v>
      </c>
      <c r="B126" t="s">
        <v>249</v>
      </c>
      <c r="C126">
        <v>201201</v>
      </c>
      <c r="D126">
        <v>4010</v>
      </c>
      <c r="E126" t="s">
        <v>81</v>
      </c>
      <c r="F126">
        <v>52420</v>
      </c>
      <c r="G126" t="s">
        <v>50</v>
      </c>
      <c r="H126">
        <v>10</v>
      </c>
      <c r="I126" t="s">
        <v>115</v>
      </c>
      <c r="J126">
        <v>52</v>
      </c>
      <c r="K126" t="s">
        <v>116</v>
      </c>
      <c r="L126">
        <v>5249052</v>
      </c>
      <c r="M126" t="s">
        <v>116</v>
      </c>
      <c r="N126">
        <v>3600007</v>
      </c>
      <c r="O126" t="s">
        <v>35</v>
      </c>
      <c r="P126">
        <v>13880</v>
      </c>
      <c r="Q126" t="s">
        <v>82</v>
      </c>
      <c r="R126" t="s">
        <v>37</v>
      </c>
      <c r="S126" t="s">
        <v>38</v>
      </c>
      <c r="T126">
        <v>5240001182</v>
      </c>
      <c r="U126" t="s">
        <v>117</v>
      </c>
      <c r="V126">
        <v>524</v>
      </c>
      <c r="W126" t="s">
        <v>250</v>
      </c>
      <c r="X126" t="s">
        <v>251</v>
      </c>
      <c r="Y126" t="s">
        <v>42</v>
      </c>
      <c r="Z126">
        <v>9854.7000000000007</v>
      </c>
      <c r="AA126">
        <v>119.74</v>
      </c>
      <c r="AB126">
        <v>116.24</v>
      </c>
      <c r="AC126">
        <v>9854.7000000000007</v>
      </c>
    </row>
    <row r="127" spans="1:29">
      <c r="A127">
        <v>40004594</v>
      </c>
      <c r="B127" t="s">
        <v>78</v>
      </c>
      <c r="C127">
        <v>201201</v>
      </c>
      <c r="D127">
        <v>6200</v>
      </c>
      <c r="E127" t="s">
        <v>72</v>
      </c>
      <c r="F127">
        <v>52400</v>
      </c>
      <c r="G127" t="s">
        <v>66</v>
      </c>
      <c r="H127">
        <v>9</v>
      </c>
      <c r="I127" t="s">
        <v>51</v>
      </c>
      <c r="J127">
        <v>54</v>
      </c>
      <c r="K127" t="s">
        <v>52</v>
      </c>
      <c r="L127">
        <v>5249054</v>
      </c>
      <c r="M127" t="s">
        <v>53</v>
      </c>
      <c r="N127">
        <v>3600007</v>
      </c>
      <c r="O127" t="s">
        <v>35</v>
      </c>
      <c r="P127">
        <v>13883</v>
      </c>
      <c r="Q127" t="s">
        <v>54</v>
      </c>
      <c r="V127">
        <v>524</v>
      </c>
      <c r="W127" t="s">
        <v>252</v>
      </c>
      <c r="Y127" t="s">
        <v>42</v>
      </c>
      <c r="Z127">
        <v>5990.13</v>
      </c>
      <c r="AA127">
        <v>72.78</v>
      </c>
      <c r="AB127">
        <v>69.400000000000006</v>
      </c>
      <c r="AC127">
        <v>5990.13</v>
      </c>
    </row>
    <row r="128" spans="1:29">
      <c r="A128">
        <v>40004594</v>
      </c>
      <c r="B128" t="s">
        <v>78</v>
      </c>
      <c r="C128">
        <v>201201</v>
      </c>
      <c r="D128">
        <v>6200</v>
      </c>
      <c r="E128" t="s">
        <v>72</v>
      </c>
      <c r="F128">
        <v>52400</v>
      </c>
      <c r="G128" t="s">
        <v>66</v>
      </c>
      <c r="H128">
        <v>9</v>
      </c>
      <c r="I128" t="s">
        <v>51</v>
      </c>
      <c r="J128">
        <v>56</v>
      </c>
      <c r="K128" t="s">
        <v>60</v>
      </c>
      <c r="L128">
        <v>5249054</v>
      </c>
      <c r="M128" t="s">
        <v>53</v>
      </c>
      <c r="N128">
        <v>3600007</v>
      </c>
      <c r="O128" t="s">
        <v>35</v>
      </c>
      <c r="P128">
        <v>13883</v>
      </c>
      <c r="Q128" t="s">
        <v>54</v>
      </c>
      <c r="V128">
        <v>524</v>
      </c>
      <c r="W128" t="s">
        <v>252</v>
      </c>
      <c r="Y128" t="s">
        <v>42</v>
      </c>
      <c r="Z128">
        <v>315.27</v>
      </c>
      <c r="AA128">
        <v>3.83</v>
      </c>
      <c r="AB128">
        <v>3.65</v>
      </c>
      <c r="AC128">
        <v>315.27</v>
      </c>
    </row>
    <row r="129" spans="1:29">
      <c r="A129">
        <v>30002016</v>
      </c>
      <c r="B129" t="s">
        <v>80</v>
      </c>
      <c r="C129">
        <v>201203</v>
      </c>
      <c r="D129">
        <v>4011</v>
      </c>
      <c r="E129" t="s">
        <v>65</v>
      </c>
      <c r="F129">
        <v>52400</v>
      </c>
      <c r="G129" t="s">
        <v>66</v>
      </c>
      <c r="H129">
        <v>5</v>
      </c>
      <c r="I129" t="s">
        <v>32</v>
      </c>
      <c r="J129">
        <v>20</v>
      </c>
      <c r="K129" t="s">
        <v>33</v>
      </c>
      <c r="L129">
        <v>5240020</v>
      </c>
      <c r="M129" t="s">
        <v>34</v>
      </c>
      <c r="N129">
        <v>3600007</v>
      </c>
      <c r="O129" t="s">
        <v>35</v>
      </c>
      <c r="P129">
        <v>13881</v>
      </c>
      <c r="Q129" t="s">
        <v>36</v>
      </c>
      <c r="R129" t="s">
        <v>37</v>
      </c>
      <c r="S129" t="s">
        <v>38</v>
      </c>
      <c r="T129">
        <v>5240001297</v>
      </c>
      <c r="U129" t="s">
        <v>70</v>
      </c>
      <c r="V129">
        <v>524</v>
      </c>
      <c r="W129" t="s">
        <v>83</v>
      </c>
      <c r="X129">
        <v>216</v>
      </c>
      <c r="Y129" t="s">
        <v>42</v>
      </c>
      <c r="Z129">
        <v>6980.4</v>
      </c>
      <c r="AA129">
        <v>89.49</v>
      </c>
      <c r="AB129">
        <v>84.95</v>
      </c>
      <c r="AC129">
        <v>6980.4</v>
      </c>
    </row>
    <row r="130" spans="1:29">
      <c r="A130">
        <v>30001840</v>
      </c>
      <c r="B130" t="s">
        <v>64</v>
      </c>
      <c r="C130">
        <v>201202</v>
      </c>
      <c r="D130">
        <v>4011</v>
      </c>
      <c r="E130" t="s">
        <v>65</v>
      </c>
      <c r="F130">
        <v>52400</v>
      </c>
      <c r="G130" t="s">
        <v>66</v>
      </c>
      <c r="H130">
        <v>9</v>
      </c>
      <c r="I130" t="s">
        <v>51</v>
      </c>
      <c r="J130">
        <v>54</v>
      </c>
      <c r="K130" t="s">
        <v>52</v>
      </c>
      <c r="L130">
        <v>5249054</v>
      </c>
      <c r="M130" t="s">
        <v>53</v>
      </c>
      <c r="N130">
        <v>3600007</v>
      </c>
      <c r="O130" t="s">
        <v>35</v>
      </c>
      <c r="P130">
        <v>13881</v>
      </c>
      <c r="Q130" t="s">
        <v>36</v>
      </c>
      <c r="R130" t="s">
        <v>37</v>
      </c>
      <c r="S130" t="s">
        <v>38</v>
      </c>
      <c r="T130">
        <v>5240001030</v>
      </c>
      <c r="U130" t="s">
        <v>69</v>
      </c>
      <c r="V130">
        <v>524</v>
      </c>
      <c r="W130" t="s">
        <v>253</v>
      </c>
      <c r="X130" t="s">
        <v>254</v>
      </c>
      <c r="Y130" t="s">
        <v>42</v>
      </c>
      <c r="Z130">
        <v>344.03</v>
      </c>
      <c r="AA130">
        <v>4.3499999999999996</v>
      </c>
      <c r="AB130">
        <v>4.07</v>
      </c>
      <c r="AC130">
        <v>344.03</v>
      </c>
    </row>
    <row r="131" spans="1:29">
      <c r="A131">
        <v>30001840</v>
      </c>
      <c r="B131" t="s">
        <v>64</v>
      </c>
      <c r="C131">
        <v>201202</v>
      </c>
      <c r="D131">
        <v>4011</v>
      </c>
      <c r="E131" t="s">
        <v>65</v>
      </c>
      <c r="F131">
        <v>52400</v>
      </c>
      <c r="G131" t="s">
        <v>66</v>
      </c>
      <c r="H131">
        <v>9</v>
      </c>
      <c r="I131" t="s">
        <v>51</v>
      </c>
      <c r="J131">
        <v>56</v>
      </c>
      <c r="K131" t="s">
        <v>60</v>
      </c>
      <c r="L131">
        <v>5249054</v>
      </c>
      <c r="M131" t="s">
        <v>53</v>
      </c>
      <c r="N131">
        <v>3600007</v>
      </c>
      <c r="O131" t="s">
        <v>35</v>
      </c>
      <c r="P131">
        <v>13881</v>
      </c>
      <c r="Q131" t="s">
        <v>36</v>
      </c>
      <c r="R131" t="s">
        <v>37</v>
      </c>
      <c r="S131" t="s">
        <v>38</v>
      </c>
      <c r="T131">
        <v>5240001030</v>
      </c>
      <c r="U131" t="s">
        <v>69</v>
      </c>
      <c r="V131">
        <v>524</v>
      </c>
      <c r="W131" t="s">
        <v>253</v>
      </c>
      <c r="X131" t="s">
        <v>254</v>
      </c>
      <c r="Y131" t="s">
        <v>42</v>
      </c>
      <c r="Z131">
        <v>18.11</v>
      </c>
      <c r="AA131">
        <v>0.23</v>
      </c>
      <c r="AB131">
        <v>0.21</v>
      </c>
      <c r="AC131">
        <v>18.11</v>
      </c>
    </row>
    <row r="132" spans="1:29">
      <c r="A132">
        <v>30001896</v>
      </c>
      <c r="B132" t="s">
        <v>255</v>
      </c>
      <c r="C132">
        <v>201202</v>
      </c>
      <c r="D132">
        <v>4600</v>
      </c>
      <c r="E132" t="s">
        <v>256</v>
      </c>
      <c r="F132">
        <v>52400</v>
      </c>
      <c r="G132" t="s">
        <v>66</v>
      </c>
      <c r="H132">
        <v>5</v>
      </c>
      <c r="I132" t="s">
        <v>32</v>
      </c>
      <c r="J132">
        <v>20</v>
      </c>
      <c r="K132" t="s">
        <v>33</v>
      </c>
      <c r="L132">
        <v>5240020</v>
      </c>
      <c r="M132" t="s">
        <v>34</v>
      </c>
      <c r="N132">
        <v>3600007</v>
      </c>
      <c r="O132" t="s">
        <v>35</v>
      </c>
      <c r="P132">
        <v>13881</v>
      </c>
      <c r="Q132" t="s">
        <v>36</v>
      </c>
      <c r="V132">
        <v>524</v>
      </c>
      <c r="W132" t="s">
        <v>257</v>
      </c>
      <c r="X132" t="s">
        <v>258</v>
      </c>
      <c r="Y132" t="s">
        <v>42</v>
      </c>
      <c r="Z132">
        <v>1451.46</v>
      </c>
      <c r="AA132">
        <v>18.37</v>
      </c>
      <c r="AB132">
        <v>17</v>
      </c>
      <c r="AC132">
        <v>1451.46</v>
      </c>
    </row>
    <row r="133" spans="1:29">
      <c r="A133">
        <v>30001529</v>
      </c>
      <c r="B133" t="s">
        <v>86</v>
      </c>
      <c r="C133">
        <v>201201</v>
      </c>
      <c r="D133">
        <v>4010</v>
      </c>
      <c r="E133" t="s">
        <v>81</v>
      </c>
      <c r="F133">
        <v>52400</v>
      </c>
      <c r="G133" t="s">
        <v>66</v>
      </c>
      <c r="H133">
        <v>5</v>
      </c>
      <c r="I133" t="s">
        <v>32</v>
      </c>
      <c r="J133">
        <v>20</v>
      </c>
      <c r="K133" t="s">
        <v>33</v>
      </c>
      <c r="L133">
        <v>5240020</v>
      </c>
      <c r="M133" t="s">
        <v>34</v>
      </c>
      <c r="N133">
        <v>3600007</v>
      </c>
      <c r="O133" t="s">
        <v>35</v>
      </c>
      <c r="P133">
        <v>13880</v>
      </c>
      <c r="Q133" t="s">
        <v>82</v>
      </c>
      <c r="R133" t="s">
        <v>37</v>
      </c>
      <c r="S133" t="s">
        <v>38</v>
      </c>
      <c r="T133">
        <v>5240001203</v>
      </c>
      <c r="U133" t="s">
        <v>67</v>
      </c>
      <c r="V133">
        <v>524</v>
      </c>
      <c r="W133" t="s">
        <v>87</v>
      </c>
      <c r="X133">
        <v>20</v>
      </c>
      <c r="Y133" t="s">
        <v>42</v>
      </c>
      <c r="Z133">
        <v>13402.8</v>
      </c>
      <c r="AA133">
        <v>162.85</v>
      </c>
      <c r="AB133">
        <v>156.88999999999999</v>
      </c>
      <c r="AC133">
        <v>13402.8</v>
      </c>
    </row>
    <row r="134" spans="1:29">
      <c r="A134">
        <v>30002160</v>
      </c>
      <c r="B134" t="s">
        <v>29</v>
      </c>
      <c r="C134">
        <v>201203</v>
      </c>
      <c r="D134">
        <v>5201</v>
      </c>
      <c r="E134" t="s">
        <v>95</v>
      </c>
      <c r="F134">
        <v>52420</v>
      </c>
      <c r="G134" t="s">
        <v>50</v>
      </c>
      <c r="H134">
        <v>5</v>
      </c>
      <c r="I134" t="s">
        <v>32</v>
      </c>
      <c r="J134">
        <v>20</v>
      </c>
      <c r="K134" t="s">
        <v>33</v>
      </c>
      <c r="L134">
        <v>5240020</v>
      </c>
      <c r="M134" t="s">
        <v>34</v>
      </c>
      <c r="N134">
        <v>3600007</v>
      </c>
      <c r="O134" t="s">
        <v>35</v>
      </c>
      <c r="P134">
        <v>14576</v>
      </c>
      <c r="Q134" t="s">
        <v>100</v>
      </c>
      <c r="R134">
        <v>2004</v>
      </c>
      <c r="S134" t="s">
        <v>45</v>
      </c>
      <c r="T134">
        <v>922</v>
      </c>
      <c r="U134" t="s">
        <v>120</v>
      </c>
      <c r="V134">
        <v>524</v>
      </c>
      <c r="W134" t="s">
        <v>121</v>
      </c>
      <c r="X134" t="s">
        <v>122</v>
      </c>
      <c r="Y134" t="s">
        <v>42</v>
      </c>
      <c r="Z134">
        <v>143250</v>
      </c>
      <c r="AA134">
        <v>1836.54</v>
      </c>
      <c r="AB134">
        <v>1743.43</v>
      </c>
      <c r="AC134">
        <v>143250</v>
      </c>
    </row>
    <row r="135" spans="1:29">
      <c r="A135">
        <v>30002160</v>
      </c>
      <c r="B135" t="s">
        <v>29</v>
      </c>
      <c r="C135">
        <v>201203</v>
      </c>
      <c r="D135">
        <v>5201</v>
      </c>
      <c r="E135" t="s">
        <v>95</v>
      </c>
      <c r="F135">
        <v>52420</v>
      </c>
      <c r="G135" t="s">
        <v>50</v>
      </c>
      <c r="H135">
        <v>5</v>
      </c>
      <c r="I135" t="s">
        <v>32</v>
      </c>
      <c r="J135">
        <v>20</v>
      </c>
      <c r="K135" t="s">
        <v>33</v>
      </c>
      <c r="L135">
        <v>5240020</v>
      </c>
      <c r="M135" t="s">
        <v>34</v>
      </c>
      <c r="N135">
        <v>3600007</v>
      </c>
      <c r="O135" t="s">
        <v>35</v>
      </c>
      <c r="P135">
        <v>14577</v>
      </c>
      <c r="Q135" t="s">
        <v>159</v>
      </c>
      <c r="R135">
        <v>2004</v>
      </c>
      <c r="S135" t="s">
        <v>45</v>
      </c>
      <c r="T135">
        <v>923</v>
      </c>
      <c r="U135" t="s">
        <v>97</v>
      </c>
      <c r="V135">
        <v>524</v>
      </c>
      <c r="W135" t="s">
        <v>98</v>
      </c>
      <c r="X135" t="s">
        <v>99</v>
      </c>
      <c r="Y135" t="s">
        <v>42</v>
      </c>
      <c r="Z135">
        <v>66854</v>
      </c>
      <c r="AA135">
        <v>857.1</v>
      </c>
      <c r="AB135">
        <v>813.64</v>
      </c>
      <c r="AC135">
        <v>66854</v>
      </c>
    </row>
    <row r="136" spans="1:29">
      <c r="A136">
        <v>30002022</v>
      </c>
      <c r="B136" t="s">
        <v>29</v>
      </c>
      <c r="C136">
        <v>201203</v>
      </c>
      <c r="D136">
        <v>5201</v>
      </c>
      <c r="E136" t="s">
        <v>95</v>
      </c>
      <c r="F136">
        <v>52417</v>
      </c>
      <c r="G136" t="s">
        <v>193</v>
      </c>
      <c r="H136">
        <v>5</v>
      </c>
      <c r="I136" t="s">
        <v>32</v>
      </c>
      <c r="J136">
        <v>20</v>
      </c>
      <c r="K136" t="s">
        <v>33</v>
      </c>
      <c r="L136">
        <v>5240020</v>
      </c>
      <c r="M136" t="s">
        <v>34</v>
      </c>
      <c r="N136">
        <v>3600007</v>
      </c>
      <c r="O136" t="s">
        <v>35</v>
      </c>
      <c r="P136">
        <v>14572</v>
      </c>
      <c r="Q136" t="s">
        <v>104</v>
      </c>
      <c r="R136">
        <v>2004</v>
      </c>
      <c r="S136" t="s">
        <v>45</v>
      </c>
      <c r="T136">
        <v>286</v>
      </c>
      <c r="U136" t="s">
        <v>196</v>
      </c>
      <c r="V136">
        <v>524</v>
      </c>
      <c r="W136" t="s">
        <v>197</v>
      </c>
      <c r="X136" t="s">
        <v>198</v>
      </c>
      <c r="Y136" t="s">
        <v>42</v>
      </c>
      <c r="Z136">
        <v>165168</v>
      </c>
      <c r="AA136">
        <v>2117.54</v>
      </c>
      <c r="AB136">
        <v>2010.18</v>
      </c>
      <c r="AC136">
        <v>165168</v>
      </c>
    </row>
    <row r="137" spans="1:29">
      <c r="A137">
        <v>30001853</v>
      </c>
      <c r="B137" t="s">
        <v>64</v>
      </c>
      <c r="C137">
        <v>201202</v>
      </c>
      <c r="D137">
        <v>7400</v>
      </c>
      <c r="E137" t="s">
        <v>259</v>
      </c>
      <c r="F137">
        <v>52417</v>
      </c>
      <c r="G137" t="s">
        <v>193</v>
      </c>
      <c r="H137">
        <v>9</v>
      </c>
      <c r="I137" t="s">
        <v>51</v>
      </c>
      <c r="J137">
        <v>54</v>
      </c>
      <c r="K137" t="s">
        <v>52</v>
      </c>
      <c r="L137">
        <v>5249054</v>
      </c>
      <c r="M137" t="s">
        <v>53</v>
      </c>
      <c r="N137">
        <v>3600007</v>
      </c>
      <c r="O137" t="s">
        <v>35</v>
      </c>
      <c r="P137">
        <v>13883</v>
      </c>
      <c r="Q137" t="s">
        <v>54</v>
      </c>
      <c r="R137" t="s">
        <v>260</v>
      </c>
      <c r="S137" t="s">
        <v>261</v>
      </c>
      <c r="T137">
        <v>52406</v>
      </c>
      <c r="U137" t="s">
        <v>262</v>
      </c>
      <c r="V137">
        <v>524</v>
      </c>
      <c r="W137" t="s">
        <v>263</v>
      </c>
      <c r="X137" t="s">
        <v>264</v>
      </c>
      <c r="Y137" t="s">
        <v>42</v>
      </c>
      <c r="Z137">
        <v>934.8</v>
      </c>
      <c r="AA137">
        <v>11.84</v>
      </c>
      <c r="AB137">
        <v>11.06</v>
      </c>
      <c r="AC137">
        <v>934.8</v>
      </c>
    </row>
    <row r="138" spans="1:29">
      <c r="A138">
        <v>30001853</v>
      </c>
      <c r="B138" t="s">
        <v>64</v>
      </c>
      <c r="C138">
        <v>201202</v>
      </c>
      <c r="D138">
        <v>7400</v>
      </c>
      <c r="E138" t="s">
        <v>259</v>
      </c>
      <c r="F138">
        <v>52417</v>
      </c>
      <c r="G138" t="s">
        <v>193</v>
      </c>
      <c r="H138">
        <v>9</v>
      </c>
      <c r="I138" t="s">
        <v>51</v>
      </c>
      <c r="J138">
        <v>56</v>
      </c>
      <c r="K138" t="s">
        <v>60</v>
      </c>
      <c r="L138">
        <v>5249054</v>
      </c>
      <c r="M138" t="s">
        <v>53</v>
      </c>
      <c r="N138">
        <v>3600007</v>
      </c>
      <c r="O138" t="s">
        <v>35</v>
      </c>
      <c r="P138">
        <v>13883</v>
      </c>
      <c r="Q138" t="s">
        <v>54</v>
      </c>
      <c r="R138" t="s">
        <v>260</v>
      </c>
      <c r="S138" t="s">
        <v>261</v>
      </c>
      <c r="T138">
        <v>52406</v>
      </c>
      <c r="U138" t="s">
        <v>262</v>
      </c>
      <c r="V138">
        <v>524</v>
      </c>
      <c r="W138" t="s">
        <v>263</v>
      </c>
      <c r="X138" t="s">
        <v>264</v>
      </c>
      <c r="Y138" t="s">
        <v>42</v>
      </c>
      <c r="Z138">
        <v>49.2</v>
      </c>
      <c r="AA138">
        <v>0.62</v>
      </c>
      <c r="AB138">
        <v>0.57999999999999996</v>
      </c>
      <c r="AC138">
        <v>49.2</v>
      </c>
    </row>
    <row r="139" spans="1:29">
      <c r="A139">
        <v>30002016</v>
      </c>
      <c r="B139" t="s">
        <v>80</v>
      </c>
      <c r="C139">
        <v>201203</v>
      </c>
      <c r="D139">
        <v>4011</v>
      </c>
      <c r="E139" t="s">
        <v>65</v>
      </c>
      <c r="F139">
        <v>52400</v>
      </c>
      <c r="G139" t="s">
        <v>66</v>
      </c>
      <c r="H139">
        <v>5</v>
      </c>
      <c r="I139" t="s">
        <v>32</v>
      </c>
      <c r="J139">
        <v>20</v>
      </c>
      <c r="K139" t="s">
        <v>33</v>
      </c>
      <c r="L139">
        <v>5240020</v>
      </c>
      <c r="M139" t="s">
        <v>34</v>
      </c>
      <c r="N139">
        <v>3600007</v>
      </c>
      <c r="O139" t="s">
        <v>35</v>
      </c>
      <c r="P139">
        <v>13881</v>
      </c>
      <c r="Q139" t="s">
        <v>36</v>
      </c>
      <c r="R139" t="s">
        <v>37</v>
      </c>
      <c r="S139" t="s">
        <v>38</v>
      </c>
      <c r="T139">
        <v>5240001203</v>
      </c>
      <c r="U139" t="s">
        <v>67</v>
      </c>
      <c r="V139">
        <v>524</v>
      </c>
      <c r="W139" t="s">
        <v>83</v>
      </c>
      <c r="X139">
        <v>216</v>
      </c>
      <c r="Y139" t="s">
        <v>42</v>
      </c>
      <c r="Z139">
        <v>3182.62</v>
      </c>
      <c r="AA139">
        <v>40.799999999999997</v>
      </c>
      <c r="AB139">
        <v>38.729999999999997</v>
      </c>
      <c r="AC139">
        <v>3182.62</v>
      </c>
    </row>
    <row r="140" spans="1:29">
      <c r="A140">
        <v>30002124</v>
      </c>
      <c r="B140" t="s">
        <v>29</v>
      </c>
      <c r="C140">
        <v>201203</v>
      </c>
      <c r="D140">
        <v>5201</v>
      </c>
      <c r="E140" t="s">
        <v>95</v>
      </c>
      <c r="F140">
        <v>52419</v>
      </c>
      <c r="G140" t="s">
        <v>31</v>
      </c>
      <c r="H140">
        <v>5</v>
      </c>
      <c r="I140" t="s">
        <v>32</v>
      </c>
      <c r="J140">
        <v>20</v>
      </c>
      <c r="K140" t="s">
        <v>33</v>
      </c>
      <c r="L140">
        <v>5240020</v>
      </c>
      <c r="M140" t="s">
        <v>34</v>
      </c>
      <c r="N140">
        <v>3600007</v>
      </c>
      <c r="O140" t="s">
        <v>35</v>
      </c>
      <c r="P140">
        <v>14575</v>
      </c>
      <c r="Q140" t="s">
        <v>223</v>
      </c>
      <c r="R140">
        <v>2004</v>
      </c>
      <c r="S140" t="s">
        <v>45</v>
      </c>
      <c r="T140">
        <v>914</v>
      </c>
      <c r="U140" t="s">
        <v>129</v>
      </c>
      <c r="V140">
        <v>524</v>
      </c>
      <c r="W140" t="s">
        <v>170</v>
      </c>
      <c r="X140" t="s">
        <v>131</v>
      </c>
      <c r="Y140" t="s">
        <v>42</v>
      </c>
      <c r="Z140">
        <v>3850</v>
      </c>
      <c r="AA140">
        <v>49.36</v>
      </c>
      <c r="AB140">
        <v>46.86</v>
      </c>
      <c r="AC140">
        <v>3850</v>
      </c>
    </row>
    <row r="141" spans="1:29">
      <c r="A141">
        <v>30001868</v>
      </c>
      <c r="B141" t="s">
        <v>174</v>
      </c>
      <c r="C141">
        <v>201202</v>
      </c>
      <c r="D141">
        <v>5500</v>
      </c>
      <c r="E141" t="s">
        <v>150</v>
      </c>
      <c r="F141">
        <v>52419</v>
      </c>
      <c r="G141" t="s">
        <v>31</v>
      </c>
      <c r="H141">
        <v>9</v>
      </c>
      <c r="I141" t="s">
        <v>51</v>
      </c>
      <c r="J141">
        <v>59</v>
      </c>
      <c r="K141" t="s">
        <v>91</v>
      </c>
      <c r="L141">
        <v>5249059</v>
      </c>
      <c r="M141" t="s">
        <v>91</v>
      </c>
      <c r="N141">
        <v>3600007</v>
      </c>
      <c r="O141" t="s">
        <v>35</v>
      </c>
      <c r="P141">
        <v>13882</v>
      </c>
      <c r="Q141" t="s">
        <v>126</v>
      </c>
      <c r="V141">
        <v>524</v>
      </c>
      <c r="W141" t="s">
        <v>267</v>
      </c>
      <c r="X141" t="s">
        <v>268</v>
      </c>
      <c r="Y141" t="s">
        <v>42</v>
      </c>
      <c r="Z141">
        <v>1227</v>
      </c>
      <c r="AA141">
        <v>15.53</v>
      </c>
      <c r="AB141">
        <v>14.51</v>
      </c>
      <c r="AC141">
        <v>1227</v>
      </c>
    </row>
    <row r="142" spans="1:29">
      <c r="A142">
        <v>10012165</v>
      </c>
      <c r="B142" t="s">
        <v>78</v>
      </c>
      <c r="C142">
        <v>201201</v>
      </c>
      <c r="D142">
        <v>5590</v>
      </c>
      <c r="E142" t="s">
        <v>271</v>
      </c>
      <c r="F142">
        <v>52400</v>
      </c>
      <c r="G142" t="s">
        <v>66</v>
      </c>
      <c r="H142">
        <v>5</v>
      </c>
      <c r="I142" t="s">
        <v>32</v>
      </c>
      <c r="J142">
        <v>20</v>
      </c>
      <c r="K142" t="s">
        <v>33</v>
      </c>
      <c r="L142">
        <v>5240020</v>
      </c>
      <c r="M142" t="s">
        <v>34</v>
      </c>
      <c r="N142">
        <v>3600007</v>
      </c>
      <c r="O142" t="s">
        <v>35</v>
      </c>
      <c r="P142">
        <v>13882</v>
      </c>
      <c r="Q142" t="s">
        <v>126</v>
      </c>
      <c r="V142">
        <v>524</v>
      </c>
      <c r="W142" t="s">
        <v>272</v>
      </c>
      <c r="Y142" t="s">
        <v>42</v>
      </c>
      <c r="Z142">
        <v>905</v>
      </c>
      <c r="AA142">
        <v>11</v>
      </c>
      <c r="AB142">
        <v>10.49</v>
      </c>
      <c r="AC142">
        <v>905</v>
      </c>
    </row>
    <row r="143" spans="1:29">
      <c r="A143">
        <v>30002016</v>
      </c>
      <c r="B143" t="s">
        <v>80</v>
      </c>
      <c r="C143">
        <v>201203</v>
      </c>
      <c r="D143">
        <v>4010</v>
      </c>
      <c r="E143" t="s">
        <v>81</v>
      </c>
      <c r="F143">
        <v>52400</v>
      </c>
      <c r="G143" t="s">
        <v>66</v>
      </c>
      <c r="H143">
        <v>9</v>
      </c>
      <c r="I143" t="s">
        <v>51</v>
      </c>
      <c r="J143">
        <v>54</v>
      </c>
      <c r="K143" t="s">
        <v>52</v>
      </c>
      <c r="L143">
        <v>5249054</v>
      </c>
      <c r="M143" t="s">
        <v>53</v>
      </c>
      <c r="N143">
        <v>3600007</v>
      </c>
      <c r="O143" t="s">
        <v>35</v>
      </c>
      <c r="P143">
        <v>13880</v>
      </c>
      <c r="Q143" t="s">
        <v>82</v>
      </c>
      <c r="R143" t="s">
        <v>37</v>
      </c>
      <c r="S143" t="s">
        <v>38</v>
      </c>
      <c r="T143">
        <v>5240001030</v>
      </c>
      <c r="U143" t="s">
        <v>69</v>
      </c>
      <c r="V143">
        <v>524</v>
      </c>
      <c r="W143" t="s">
        <v>83</v>
      </c>
      <c r="X143">
        <v>216</v>
      </c>
      <c r="Y143" t="s">
        <v>42</v>
      </c>
      <c r="Z143">
        <v>29172.6</v>
      </c>
      <c r="AA143">
        <v>374.01</v>
      </c>
      <c r="AB143">
        <v>355.04</v>
      </c>
      <c r="AC143">
        <v>29172.6</v>
      </c>
    </row>
    <row r="144" spans="1:29">
      <c r="A144">
        <v>30002016</v>
      </c>
      <c r="B144" t="s">
        <v>80</v>
      </c>
      <c r="C144">
        <v>201203</v>
      </c>
      <c r="D144">
        <v>4010</v>
      </c>
      <c r="E144" t="s">
        <v>81</v>
      </c>
      <c r="F144">
        <v>52400</v>
      </c>
      <c r="G144" t="s">
        <v>66</v>
      </c>
      <c r="H144">
        <v>9</v>
      </c>
      <c r="I144" t="s">
        <v>51</v>
      </c>
      <c r="J144">
        <v>56</v>
      </c>
      <c r="K144" t="s">
        <v>60</v>
      </c>
      <c r="L144">
        <v>5249054</v>
      </c>
      <c r="M144" t="s">
        <v>53</v>
      </c>
      <c r="N144">
        <v>3600007</v>
      </c>
      <c r="O144" t="s">
        <v>35</v>
      </c>
      <c r="P144">
        <v>13880</v>
      </c>
      <c r="Q144" t="s">
        <v>82</v>
      </c>
      <c r="R144" t="s">
        <v>37</v>
      </c>
      <c r="S144" t="s">
        <v>38</v>
      </c>
      <c r="T144">
        <v>5240001030</v>
      </c>
      <c r="U144" t="s">
        <v>69</v>
      </c>
      <c r="V144">
        <v>524</v>
      </c>
      <c r="W144" t="s">
        <v>83</v>
      </c>
      <c r="X144">
        <v>216</v>
      </c>
      <c r="Y144" t="s">
        <v>42</v>
      </c>
      <c r="Z144">
        <v>1535.4</v>
      </c>
      <c r="AA144">
        <v>19.68</v>
      </c>
      <c r="AB144">
        <v>18.690000000000001</v>
      </c>
      <c r="AC144">
        <v>1535.4</v>
      </c>
    </row>
    <row r="145" spans="1:29">
      <c r="A145">
        <v>30001839</v>
      </c>
      <c r="B145" t="s">
        <v>86</v>
      </c>
      <c r="C145">
        <v>201202</v>
      </c>
      <c r="D145">
        <v>4600</v>
      </c>
      <c r="E145" t="s">
        <v>256</v>
      </c>
      <c r="F145">
        <v>52400</v>
      </c>
      <c r="G145" t="s">
        <v>66</v>
      </c>
      <c r="H145">
        <v>9</v>
      </c>
      <c r="I145" t="s">
        <v>51</v>
      </c>
      <c r="J145">
        <v>59</v>
      </c>
      <c r="K145" t="s">
        <v>91</v>
      </c>
      <c r="L145">
        <v>5249059</v>
      </c>
      <c r="M145" t="s">
        <v>91</v>
      </c>
      <c r="N145">
        <v>3600007</v>
      </c>
      <c r="O145" t="s">
        <v>35</v>
      </c>
      <c r="P145">
        <v>13881</v>
      </c>
      <c r="Q145" t="s">
        <v>36</v>
      </c>
      <c r="V145">
        <v>524</v>
      </c>
      <c r="W145" t="s">
        <v>257</v>
      </c>
      <c r="X145" t="s">
        <v>273</v>
      </c>
      <c r="Y145" t="s">
        <v>42</v>
      </c>
      <c r="Z145">
        <v>3475.97</v>
      </c>
      <c r="AA145">
        <v>42.24</v>
      </c>
      <c r="AB145">
        <v>40.69</v>
      </c>
      <c r="AC145">
        <v>3475.97</v>
      </c>
    </row>
    <row r="146" spans="1:29">
      <c r="A146">
        <v>30001896</v>
      </c>
      <c r="B146" t="s">
        <v>255</v>
      </c>
      <c r="C146">
        <v>201202</v>
      </c>
      <c r="D146">
        <v>4600</v>
      </c>
      <c r="E146" t="s">
        <v>256</v>
      </c>
      <c r="F146">
        <v>52400</v>
      </c>
      <c r="G146" t="s">
        <v>66</v>
      </c>
      <c r="H146">
        <v>9</v>
      </c>
      <c r="I146" t="s">
        <v>51</v>
      </c>
      <c r="J146">
        <v>54</v>
      </c>
      <c r="K146" t="s">
        <v>52</v>
      </c>
      <c r="L146">
        <v>5249054</v>
      </c>
      <c r="M146" t="s">
        <v>53</v>
      </c>
      <c r="N146">
        <v>3600007</v>
      </c>
      <c r="O146" t="s">
        <v>35</v>
      </c>
      <c r="P146">
        <v>13881</v>
      </c>
      <c r="Q146" t="s">
        <v>36</v>
      </c>
      <c r="V146">
        <v>524</v>
      </c>
      <c r="W146" t="s">
        <v>257</v>
      </c>
      <c r="X146" t="s">
        <v>258</v>
      </c>
      <c r="Y146" t="s">
        <v>42</v>
      </c>
      <c r="Z146">
        <v>341.33</v>
      </c>
      <c r="AA146">
        <v>4.32</v>
      </c>
      <c r="AB146">
        <v>4</v>
      </c>
      <c r="AC146">
        <v>341.33</v>
      </c>
    </row>
    <row r="147" spans="1:29">
      <c r="A147">
        <v>30001896</v>
      </c>
      <c r="B147" t="s">
        <v>255</v>
      </c>
      <c r="C147">
        <v>201202</v>
      </c>
      <c r="D147">
        <v>4600</v>
      </c>
      <c r="E147" t="s">
        <v>256</v>
      </c>
      <c r="F147">
        <v>52400</v>
      </c>
      <c r="G147" t="s">
        <v>66</v>
      </c>
      <c r="H147">
        <v>9</v>
      </c>
      <c r="I147" t="s">
        <v>51</v>
      </c>
      <c r="J147">
        <v>56</v>
      </c>
      <c r="K147" t="s">
        <v>60</v>
      </c>
      <c r="L147">
        <v>5249054</v>
      </c>
      <c r="M147" t="s">
        <v>53</v>
      </c>
      <c r="N147">
        <v>3600007</v>
      </c>
      <c r="O147" t="s">
        <v>35</v>
      </c>
      <c r="P147">
        <v>13881</v>
      </c>
      <c r="Q147" t="s">
        <v>36</v>
      </c>
      <c r="V147">
        <v>524</v>
      </c>
      <c r="W147" t="s">
        <v>257</v>
      </c>
      <c r="X147" t="s">
        <v>258</v>
      </c>
      <c r="Y147" t="s">
        <v>42</v>
      </c>
      <c r="Z147">
        <v>17.97</v>
      </c>
      <c r="AA147">
        <v>0.23</v>
      </c>
      <c r="AB147">
        <v>0.21</v>
      </c>
      <c r="AC147">
        <v>17.97</v>
      </c>
    </row>
    <row r="148" spans="1:29">
      <c r="A148">
        <v>30001691</v>
      </c>
      <c r="B148" t="s">
        <v>64</v>
      </c>
      <c r="C148">
        <v>201202</v>
      </c>
      <c r="D148">
        <v>4011</v>
      </c>
      <c r="E148" t="s">
        <v>65</v>
      </c>
      <c r="F148">
        <v>52400</v>
      </c>
      <c r="G148" t="s">
        <v>66</v>
      </c>
      <c r="H148">
        <v>9</v>
      </c>
      <c r="I148" t="s">
        <v>51</v>
      </c>
      <c r="J148">
        <v>58</v>
      </c>
      <c r="K148" t="s">
        <v>84</v>
      </c>
      <c r="L148">
        <v>5249058</v>
      </c>
      <c r="M148" t="s">
        <v>84</v>
      </c>
      <c r="N148">
        <v>3600007</v>
      </c>
      <c r="O148" t="s">
        <v>35</v>
      </c>
      <c r="P148">
        <v>13881</v>
      </c>
      <c r="Q148" t="s">
        <v>36</v>
      </c>
      <c r="R148" t="s">
        <v>37</v>
      </c>
      <c r="S148" t="s">
        <v>38</v>
      </c>
      <c r="T148">
        <v>5240001057</v>
      </c>
      <c r="U148" t="s">
        <v>85</v>
      </c>
      <c r="V148">
        <v>524</v>
      </c>
      <c r="W148" t="s">
        <v>68</v>
      </c>
      <c r="X148">
        <v>142</v>
      </c>
      <c r="Y148" t="s">
        <v>42</v>
      </c>
      <c r="Z148">
        <v>1775.1</v>
      </c>
      <c r="AA148">
        <v>22.47</v>
      </c>
      <c r="AB148">
        <v>20.99</v>
      </c>
      <c r="AC148">
        <v>1775.1</v>
      </c>
    </row>
    <row r="149" spans="1:29">
      <c r="A149">
        <v>30001867</v>
      </c>
      <c r="B149" t="s">
        <v>171</v>
      </c>
      <c r="C149">
        <v>201202</v>
      </c>
      <c r="D149">
        <v>5500</v>
      </c>
      <c r="E149" t="s">
        <v>150</v>
      </c>
      <c r="F149">
        <v>52420</v>
      </c>
      <c r="G149" t="s">
        <v>50</v>
      </c>
      <c r="H149">
        <v>5</v>
      </c>
      <c r="I149" t="s">
        <v>32</v>
      </c>
      <c r="J149">
        <v>20</v>
      </c>
      <c r="K149" t="s">
        <v>33</v>
      </c>
      <c r="L149">
        <v>5240020</v>
      </c>
      <c r="M149" t="s">
        <v>34</v>
      </c>
      <c r="N149">
        <v>3600007</v>
      </c>
      <c r="O149" t="s">
        <v>35</v>
      </c>
      <c r="P149">
        <v>13882</v>
      </c>
      <c r="Q149" t="s">
        <v>126</v>
      </c>
      <c r="V149">
        <v>524</v>
      </c>
      <c r="W149" t="s">
        <v>274</v>
      </c>
      <c r="X149" t="s">
        <v>275</v>
      </c>
      <c r="Y149" t="s">
        <v>42</v>
      </c>
      <c r="Z149">
        <v>4128</v>
      </c>
      <c r="AA149">
        <v>52.25</v>
      </c>
      <c r="AB149">
        <v>48.86</v>
      </c>
      <c r="AC149">
        <v>4128</v>
      </c>
    </row>
    <row r="150" spans="1:29">
      <c r="A150">
        <v>30001527</v>
      </c>
      <c r="B150" t="s">
        <v>276</v>
      </c>
      <c r="C150">
        <v>201201</v>
      </c>
      <c r="D150">
        <v>6150</v>
      </c>
      <c r="E150" t="s">
        <v>241</v>
      </c>
      <c r="F150">
        <v>52420</v>
      </c>
      <c r="G150" t="s">
        <v>50</v>
      </c>
      <c r="H150">
        <v>9</v>
      </c>
      <c r="I150" t="s">
        <v>51</v>
      </c>
      <c r="J150">
        <v>54</v>
      </c>
      <c r="K150" t="s">
        <v>52</v>
      </c>
      <c r="L150">
        <v>5249054</v>
      </c>
      <c r="M150" t="s">
        <v>53</v>
      </c>
      <c r="N150">
        <v>3600007</v>
      </c>
      <c r="O150" t="s">
        <v>35</v>
      </c>
      <c r="P150">
        <v>13883</v>
      </c>
      <c r="Q150" t="s">
        <v>54</v>
      </c>
      <c r="V150">
        <v>524</v>
      </c>
      <c r="W150" t="s">
        <v>277</v>
      </c>
      <c r="X150" t="s">
        <v>278</v>
      </c>
      <c r="Y150" t="s">
        <v>42</v>
      </c>
      <c r="Z150">
        <v>361</v>
      </c>
      <c r="AA150">
        <v>4.3899999999999997</v>
      </c>
      <c r="AB150">
        <v>4.2300000000000004</v>
      </c>
      <c r="AC150">
        <v>361</v>
      </c>
    </row>
    <row r="151" spans="1:29">
      <c r="A151">
        <v>30001691</v>
      </c>
      <c r="B151" t="s">
        <v>64</v>
      </c>
      <c r="C151">
        <v>201202</v>
      </c>
      <c r="D151">
        <v>4011</v>
      </c>
      <c r="E151" t="s">
        <v>65</v>
      </c>
      <c r="F151">
        <v>52400</v>
      </c>
      <c r="G151" t="s">
        <v>66</v>
      </c>
      <c r="H151">
        <v>9</v>
      </c>
      <c r="I151" t="s">
        <v>51</v>
      </c>
      <c r="J151">
        <v>59</v>
      </c>
      <c r="K151" t="s">
        <v>91</v>
      </c>
      <c r="L151">
        <v>5249059</v>
      </c>
      <c r="M151" t="s">
        <v>91</v>
      </c>
      <c r="N151">
        <v>3600007</v>
      </c>
      <c r="O151" t="s">
        <v>35</v>
      </c>
      <c r="P151">
        <v>13881</v>
      </c>
      <c r="Q151" t="s">
        <v>36</v>
      </c>
      <c r="R151" t="s">
        <v>37</v>
      </c>
      <c r="S151" t="s">
        <v>38</v>
      </c>
      <c r="T151">
        <v>5240001299</v>
      </c>
      <c r="U151" t="s">
        <v>92</v>
      </c>
      <c r="V151">
        <v>524</v>
      </c>
      <c r="W151" t="s">
        <v>68</v>
      </c>
      <c r="X151">
        <v>142</v>
      </c>
      <c r="Y151" t="s">
        <v>42</v>
      </c>
      <c r="Z151">
        <v>3411</v>
      </c>
      <c r="AA151">
        <v>43.18</v>
      </c>
      <c r="AB151">
        <v>40.340000000000003</v>
      </c>
      <c r="AC151">
        <v>3411</v>
      </c>
    </row>
    <row r="152" spans="1:29">
      <c r="A152">
        <v>30001867</v>
      </c>
      <c r="B152" t="s">
        <v>171</v>
      </c>
      <c r="C152">
        <v>201202</v>
      </c>
      <c r="D152">
        <v>6150</v>
      </c>
      <c r="E152" t="s">
        <v>241</v>
      </c>
      <c r="F152">
        <v>52420</v>
      </c>
      <c r="G152" t="s">
        <v>50</v>
      </c>
      <c r="H152">
        <v>9</v>
      </c>
      <c r="I152" t="s">
        <v>51</v>
      </c>
      <c r="J152">
        <v>54</v>
      </c>
      <c r="K152" t="s">
        <v>52</v>
      </c>
      <c r="L152">
        <v>5249054</v>
      </c>
      <c r="M152" t="s">
        <v>53</v>
      </c>
      <c r="N152">
        <v>3600007</v>
      </c>
      <c r="O152" t="s">
        <v>35</v>
      </c>
      <c r="P152">
        <v>13883</v>
      </c>
      <c r="Q152" t="s">
        <v>54</v>
      </c>
      <c r="V152">
        <v>524</v>
      </c>
      <c r="W152" t="s">
        <v>279</v>
      </c>
      <c r="X152" t="s">
        <v>280</v>
      </c>
      <c r="Y152" t="s">
        <v>42</v>
      </c>
      <c r="Z152">
        <v>280.44</v>
      </c>
      <c r="AA152">
        <v>3.55</v>
      </c>
      <c r="AB152">
        <v>3.32</v>
      </c>
      <c r="AC152">
        <v>280.44</v>
      </c>
    </row>
    <row r="153" spans="1:29">
      <c r="A153">
        <v>30001867</v>
      </c>
      <c r="B153" t="s">
        <v>171</v>
      </c>
      <c r="C153">
        <v>201202</v>
      </c>
      <c r="D153">
        <v>6150</v>
      </c>
      <c r="E153" t="s">
        <v>241</v>
      </c>
      <c r="F153">
        <v>52420</v>
      </c>
      <c r="G153" t="s">
        <v>50</v>
      </c>
      <c r="H153">
        <v>9</v>
      </c>
      <c r="I153" t="s">
        <v>51</v>
      </c>
      <c r="J153">
        <v>56</v>
      </c>
      <c r="K153" t="s">
        <v>60</v>
      </c>
      <c r="L153">
        <v>5249054</v>
      </c>
      <c r="M153" t="s">
        <v>53</v>
      </c>
      <c r="N153">
        <v>3600007</v>
      </c>
      <c r="O153" t="s">
        <v>35</v>
      </c>
      <c r="P153">
        <v>13883</v>
      </c>
      <c r="Q153" t="s">
        <v>54</v>
      </c>
      <c r="V153">
        <v>524</v>
      </c>
      <c r="W153" t="s">
        <v>279</v>
      </c>
      <c r="X153" t="s">
        <v>280</v>
      </c>
      <c r="Y153" t="s">
        <v>42</v>
      </c>
      <c r="Z153">
        <v>14.76</v>
      </c>
      <c r="AA153">
        <v>0.19</v>
      </c>
      <c r="AB153">
        <v>0.17</v>
      </c>
      <c r="AC153">
        <v>14.76</v>
      </c>
    </row>
    <row r="154" spans="1:29">
      <c r="A154">
        <v>30001868</v>
      </c>
      <c r="B154" s="1">
        <v>41123</v>
      </c>
      <c r="C154">
        <v>201202</v>
      </c>
      <c r="D154">
        <v>6300</v>
      </c>
      <c r="E154" t="s">
        <v>76</v>
      </c>
      <c r="F154">
        <v>52419</v>
      </c>
      <c r="G154" t="s">
        <v>31</v>
      </c>
      <c r="H154">
        <v>9</v>
      </c>
      <c r="I154" t="s">
        <v>51</v>
      </c>
      <c r="J154">
        <v>54</v>
      </c>
      <c r="K154" t="s">
        <v>52</v>
      </c>
      <c r="L154">
        <v>5249054</v>
      </c>
      <c r="M154" t="s">
        <v>53</v>
      </c>
      <c r="N154">
        <v>3600007</v>
      </c>
      <c r="O154" t="s">
        <v>35</v>
      </c>
      <c r="P154">
        <v>13883</v>
      </c>
      <c r="Q154" t="s">
        <v>54</v>
      </c>
      <c r="V154">
        <v>524</v>
      </c>
      <c r="W154" t="s">
        <v>281</v>
      </c>
      <c r="X154" t="s">
        <v>282</v>
      </c>
      <c r="Y154" t="s">
        <v>42</v>
      </c>
      <c r="Z154">
        <v>653.6</v>
      </c>
      <c r="AA154">
        <v>8.27</v>
      </c>
      <c r="AB154">
        <v>7.72</v>
      </c>
      <c r="AC154">
        <v>653.6</v>
      </c>
    </row>
    <row r="155" spans="1:29">
      <c r="A155">
        <v>30001868</v>
      </c>
      <c r="B155" t="s">
        <v>174</v>
      </c>
      <c r="C155">
        <v>201202</v>
      </c>
      <c r="D155">
        <v>5130</v>
      </c>
      <c r="E155" t="s">
        <v>144</v>
      </c>
      <c r="F155">
        <v>52419</v>
      </c>
      <c r="G155" t="s">
        <v>31</v>
      </c>
      <c r="H155">
        <v>9</v>
      </c>
      <c r="I155" t="s">
        <v>51</v>
      </c>
      <c r="J155">
        <v>54</v>
      </c>
      <c r="K155" t="s">
        <v>52</v>
      </c>
      <c r="L155">
        <v>5249054</v>
      </c>
      <c r="M155" t="s">
        <v>53</v>
      </c>
      <c r="N155">
        <v>3600007</v>
      </c>
      <c r="O155" t="s">
        <v>35</v>
      </c>
      <c r="P155">
        <v>13883</v>
      </c>
      <c r="Q155" t="s">
        <v>54</v>
      </c>
      <c r="R155">
        <v>2005</v>
      </c>
      <c r="S155" t="s">
        <v>145</v>
      </c>
      <c r="T155" t="s">
        <v>146</v>
      </c>
      <c r="U155" t="s">
        <v>147</v>
      </c>
      <c r="V155">
        <v>524</v>
      </c>
      <c r="W155" t="s">
        <v>283</v>
      </c>
      <c r="X155" t="s">
        <v>268</v>
      </c>
      <c r="Y155" t="s">
        <v>42</v>
      </c>
      <c r="Z155">
        <v>1862</v>
      </c>
      <c r="AA155">
        <v>23.57</v>
      </c>
      <c r="AB155">
        <v>22.02</v>
      </c>
      <c r="AC155">
        <v>1862</v>
      </c>
    </row>
    <row r="156" spans="1:29">
      <c r="A156">
        <v>30001868</v>
      </c>
      <c r="B156" t="s">
        <v>174</v>
      </c>
      <c r="C156">
        <v>201202</v>
      </c>
      <c r="D156">
        <v>5130</v>
      </c>
      <c r="E156" t="s">
        <v>144</v>
      </c>
      <c r="F156">
        <v>52419</v>
      </c>
      <c r="G156" t="s">
        <v>31</v>
      </c>
      <c r="H156">
        <v>9</v>
      </c>
      <c r="I156" t="s">
        <v>51</v>
      </c>
      <c r="J156">
        <v>56</v>
      </c>
      <c r="K156" t="s">
        <v>60</v>
      </c>
      <c r="L156">
        <v>5249054</v>
      </c>
      <c r="M156" t="s">
        <v>53</v>
      </c>
      <c r="N156">
        <v>3600007</v>
      </c>
      <c r="O156" t="s">
        <v>35</v>
      </c>
      <c r="P156">
        <v>13883</v>
      </c>
      <c r="Q156" t="s">
        <v>54</v>
      </c>
      <c r="R156">
        <v>2005</v>
      </c>
      <c r="S156" t="s">
        <v>145</v>
      </c>
      <c r="T156" t="s">
        <v>146</v>
      </c>
      <c r="U156" t="s">
        <v>147</v>
      </c>
      <c r="V156">
        <v>524</v>
      </c>
      <c r="W156" t="s">
        <v>283</v>
      </c>
      <c r="X156" t="s">
        <v>268</v>
      </c>
      <c r="Y156" t="s">
        <v>42</v>
      </c>
      <c r="Z156">
        <v>98</v>
      </c>
      <c r="AA156">
        <v>1.24</v>
      </c>
      <c r="AB156">
        <v>1.1599999999999999</v>
      </c>
      <c r="AC156">
        <v>98</v>
      </c>
    </row>
    <row r="157" spans="1:29">
      <c r="A157">
        <v>30002016</v>
      </c>
      <c r="B157" t="s">
        <v>80</v>
      </c>
      <c r="C157">
        <v>201203</v>
      </c>
      <c r="D157">
        <v>4011</v>
      </c>
      <c r="E157" t="s">
        <v>65</v>
      </c>
      <c r="F157">
        <v>52400</v>
      </c>
      <c r="G157" t="s">
        <v>66</v>
      </c>
      <c r="H157">
        <v>9</v>
      </c>
      <c r="I157" t="s">
        <v>51</v>
      </c>
      <c r="J157">
        <v>59</v>
      </c>
      <c r="K157" t="s">
        <v>91</v>
      </c>
      <c r="L157">
        <v>5249059</v>
      </c>
      <c r="M157" t="s">
        <v>91</v>
      </c>
      <c r="N157">
        <v>3600007</v>
      </c>
      <c r="O157" t="s">
        <v>35</v>
      </c>
      <c r="P157">
        <v>13881</v>
      </c>
      <c r="Q157" t="s">
        <v>36</v>
      </c>
      <c r="R157" t="s">
        <v>37</v>
      </c>
      <c r="S157" t="s">
        <v>38</v>
      </c>
      <c r="T157">
        <v>5240001299</v>
      </c>
      <c r="U157" t="s">
        <v>92</v>
      </c>
      <c r="V157">
        <v>524</v>
      </c>
      <c r="W157" t="s">
        <v>83</v>
      </c>
      <c r="X157">
        <v>216</v>
      </c>
      <c r="Y157" t="s">
        <v>42</v>
      </c>
      <c r="Z157">
        <v>3802.32</v>
      </c>
      <c r="AA157">
        <v>48.75</v>
      </c>
      <c r="AB157">
        <v>46.28</v>
      </c>
      <c r="AC157">
        <v>3802.32</v>
      </c>
    </row>
    <row r="158" spans="1:29">
      <c r="A158">
        <v>30001529</v>
      </c>
      <c r="B158" t="s">
        <v>86</v>
      </c>
      <c r="C158">
        <v>201201</v>
      </c>
      <c r="D158">
        <v>4011</v>
      </c>
      <c r="E158" t="s">
        <v>65</v>
      </c>
      <c r="F158">
        <v>52400</v>
      </c>
      <c r="G158" t="s">
        <v>66</v>
      </c>
      <c r="H158">
        <v>5</v>
      </c>
      <c r="I158" t="s">
        <v>32</v>
      </c>
      <c r="J158">
        <v>20</v>
      </c>
      <c r="K158" t="s">
        <v>33</v>
      </c>
      <c r="L158">
        <v>5240020</v>
      </c>
      <c r="M158" t="s">
        <v>34</v>
      </c>
      <c r="N158">
        <v>3600007</v>
      </c>
      <c r="O158" t="s">
        <v>35</v>
      </c>
      <c r="P158">
        <v>13881</v>
      </c>
      <c r="Q158" t="s">
        <v>36</v>
      </c>
      <c r="R158" t="s">
        <v>37</v>
      </c>
      <c r="S158" t="s">
        <v>38</v>
      </c>
      <c r="T158">
        <v>5240001297</v>
      </c>
      <c r="U158" t="s">
        <v>70</v>
      </c>
      <c r="V158">
        <v>524</v>
      </c>
      <c r="W158" t="s">
        <v>87</v>
      </c>
      <c r="X158">
        <v>20</v>
      </c>
      <c r="Y158" t="s">
        <v>42</v>
      </c>
      <c r="Z158">
        <v>6135</v>
      </c>
      <c r="AA158">
        <v>74.540000000000006</v>
      </c>
      <c r="AB158">
        <v>71.81</v>
      </c>
      <c r="AC158">
        <v>6135</v>
      </c>
    </row>
    <row r="159" spans="1:29">
      <c r="A159">
        <v>30001839</v>
      </c>
      <c r="B159" t="s">
        <v>86</v>
      </c>
      <c r="C159">
        <v>201202</v>
      </c>
      <c r="D159">
        <v>4600</v>
      </c>
      <c r="E159" t="s">
        <v>256</v>
      </c>
      <c r="F159">
        <v>52400</v>
      </c>
      <c r="G159" t="s">
        <v>66</v>
      </c>
      <c r="H159">
        <v>5</v>
      </c>
      <c r="I159" t="s">
        <v>32</v>
      </c>
      <c r="J159">
        <v>20</v>
      </c>
      <c r="K159" t="s">
        <v>33</v>
      </c>
      <c r="L159">
        <v>5240020</v>
      </c>
      <c r="M159" t="s">
        <v>34</v>
      </c>
      <c r="N159">
        <v>3600007</v>
      </c>
      <c r="O159" t="s">
        <v>35</v>
      </c>
      <c r="P159">
        <v>13881</v>
      </c>
      <c r="Q159" t="s">
        <v>36</v>
      </c>
      <c r="V159">
        <v>524</v>
      </c>
      <c r="W159" t="s">
        <v>257</v>
      </c>
      <c r="X159" t="s">
        <v>273</v>
      </c>
      <c r="Y159" t="s">
        <v>42</v>
      </c>
      <c r="Z159">
        <v>1512.87</v>
      </c>
      <c r="AA159">
        <v>18.38</v>
      </c>
      <c r="AB159">
        <v>17.71</v>
      </c>
      <c r="AC159">
        <v>1512.87</v>
      </c>
    </row>
    <row r="160" spans="1:29">
      <c r="A160">
        <v>30001839</v>
      </c>
      <c r="B160" t="s">
        <v>86</v>
      </c>
      <c r="C160">
        <v>201202</v>
      </c>
      <c r="D160">
        <v>4600</v>
      </c>
      <c r="E160" t="s">
        <v>256</v>
      </c>
      <c r="F160">
        <v>52400</v>
      </c>
      <c r="G160" t="s">
        <v>66</v>
      </c>
      <c r="H160">
        <v>9</v>
      </c>
      <c r="I160" t="s">
        <v>51</v>
      </c>
      <c r="J160">
        <v>58</v>
      </c>
      <c r="K160" t="s">
        <v>84</v>
      </c>
      <c r="L160">
        <v>5249058</v>
      </c>
      <c r="M160" t="s">
        <v>84</v>
      </c>
      <c r="N160">
        <v>3600007</v>
      </c>
      <c r="O160" t="s">
        <v>35</v>
      </c>
      <c r="P160">
        <v>13881</v>
      </c>
      <c r="Q160" t="s">
        <v>36</v>
      </c>
      <c r="V160">
        <v>524</v>
      </c>
      <c r="W160" t="s">
        <v>257</v>
      </c>
      <c r="X160" t="s">
        <v>273</v>
      </c>
      <c r="Y160" t="s">
        <v>42</v>
      </c>
      <c r="Z160">
        <v>1112.3699999999999</v>
      </c>
      <c r="AA160">
        <v>13.52</v>
      </c>
      <c r="AB160">
        <v>13.03</v>
      </c>
      <c r="AC160">
        <v>1112.3699999999999</v>
      </c>
    </row>
    <row r="161" spans="1:29">
      <c r="A161">
        <v>30001527</v>
      </c>
      <c r="B161" t="s">
        <v>249</v>
      </c>
      <c r="C161">
        <v>201201</v>
      </c>
      <c r="D161">
        <v>4010</v>
      </c>
      <c r="E161" t="s">
        <v>81</v>
      </c>
      <c r="F161">
        <v>52420</v>
      </c>
      <c r="G161" t="s">
        <v>50</v>
      </c>
      <c r="H161">
        <v>5</v>
      </c>
      <c r="I161" t="s">
        <v>32</v>
      </c>
      <c r="J161">
        <v>20</v>
      </c>
      <c r="K161" t="s">
        <v>33</v>
      </c>
      <c r="L161">
        <v>5240020</v>
      </c>
      <c r="M161" t="s">
        <v>34</v>
      </c>
      <c r="N161">
        <v>3600007</v>
      </c>
      <c r="O161" t="s">
        <v>35</v>
      </c>
      <c r="P161">
        <v>13880</v>
      </c>
      <c r="Q161" t="s">
        <v>82</v>
      </c>
      <c r="R161" t="s">
        <v>37</v>
      </c>
      <c r="S161" t="s">
        <v>38</v>
      </c>
      <c r="T161">
        <v>5240001281</v>
      </c>
      <c r="U161" t="s">
        <v>135</v>
      </c>
      <c r="V161">
        <v>524</v>
      </c>
      <c r="W161" t="s">
        <v>250</v>
      </c>
      <c r="X161" t="s">
        <v>251</v>
      </c>
      <c r="Y161" t="s">
        <v>42</v>
      </c>
      <c r="Z161">
        <v>42262.5</v>
      </c>
      <c r="AA161">
        <v>513.52</v>
      </c>
      <c r="AB161">
        <v>498.52</v>
      </c>
      <c r="AC161">
        <v>42262.5</v>
      </c>
    </row>
    <row r="162" spans="1:29">
      <c r="A162">
        <v>30002160</v>
      </c>
      <c r="B162" t="s">
        <v>29</v>
      </c>
      <c r="C162">
        <v>201203</v>
      </c>
      <c r="D162">
        <v>4011</v>
      </c>
      <c r="E162" t="s">
        <v>65</v>
      </c>
      <c r="F162">
        <v>52420</v>
      </c>
      <c r="G162" t="s">
        <v>50</v>
      </c>
      <c r="H162">
        <v>10</v>
      </c>
      <c r="I162" t="s">
        <v>115</v>
      </c>
      <c r="J162">
        <v>52</v>
      </c>
      <c r="K162" t="s">
        <v>116</v>
      </c>
      <c r="L162">
        <v>5249052</v>
      </c>
      <c r="M162" t="s">
        <v>116</v>
      </c>
      <c r="N162">
        <v>3600007</v>
      </c>
      <c r="O162" t="s">
        <v>35</v>
      </c>
      <c r="P162">
        <v>13881</v>
      </c>
      <c r="Q162" t="s">
        <v>36</v>
      </c>
      <c r="R162" t="s">
        <v>37</v>
      </c>
      <c r="S162" t="s">
        <v>38</v>
      </c>
      <c r="T162">
        <v>5240001182</v>
      </c>
      <c r="U162" t="s">
        <v>117</v>
      </c>
      <c r="V162">
        <v>524</v>
      </c>
      <c r="W162" t="s">
        <v>284</v>
      </c>
      <c r="X162" t="s">
        <v>285</v>
      </c>
      <c r="Y162" t="s">
        <v>42</v>
      </c>
      <c r="Z162">
        <v>2471</v>
      </c>
      <c r="AA162">
        <v>31.68</v>
      </c>
      <c r="AB162">
        <v>30.07</v>
      </c>
      <c r="AC162">
        <v>2471</v>
      </c>
    </row>
    <row r="163" spans="1:29">
      <c r="A163">
        <v>30001691</v>
      </c>
      <c r="B163" t="s">
        <v>64</v>
      </c>
      <c r="C163">
        <v>201202</v>
      </c>
      <c r="D163">
        <v>4010</v>
      </c>
      <c r="E163" t="s">
        <v>81</v>
      </c>
      <c r="F163">
        <v>52400</v>
      </c>
      <c r="G163" t="s">
        <v>66</v>
      </c>
      <c r="H163">
        <v>5</v>
      </c>
      <c r="I163" t="s">
        <v>32</v>
      </c>
      <c r="J163">
        <v>20</v>
      </c>
      <c r="K163" t="s">
        <v>33</v>
      </c>
      <c r="L163">
        <v>5240020</v>
      </c>
      <c r="M163" t="s">
        <v>34</v>
      </c>
      <c r="N163">
        <v>3600007</v>
      </c>
      <c r="O163" t="s">
        <v>35</v>
      </c>
      <c r="P163">
        <v>13880</v>
      </c>
      <c r="Q163" t="s">
        <v>82</v>
      </c>
      <c r="R163" t="s">
        <v>37</v>
      </c>
      <c r="S163" t="s">
        <v>38</v>
      </c>
      <c r="T163">
        <v>5240001297</v>
      </c>
      <c r="U163" t="s">
        <v>70</v>
      </c>
      <c r="V163">
        <v>524</v>
      </c>
      <c r="W163" t="s">
        <v>68</v>
      </c>
      <c r="X163">
        <v>142</v>
      </c>
      <c r="Y163" t="s">
        <v>42</v>
      </c>
      <c r="Z163">
        <v>28175</v>
      </c>
      <c r="AA163">
        <v>356.65</v>
      </c>
      <c r="AB163">
        <v>333.22</v>
      </c>
      <c r="AC163">
        <v>28175</v>
      </c>
    </row>
    <row r="164" spans="1:29">
      <c r="A164">
        <v>30002124</v>
      </c>
      <c r="B164" s="1">
        <v>41063</v>
      </c>
      <c r="C164">
        <v>201203</v>
      </c>
      <c r="D164">
        <v>5502</v>
      </c>
      <c r="E164" t="s">
        <v>224</v>
      </c>
      <c r="F164">
        <v>52419</v>
      </c>
      <c r="G164" t="s">
        <v>31</v>
      </c>
      <c r="H164">
        <v>5</v>
      </c>
      <c r="I164" t="s">
        <v>32</v>
      </c>
      <c r="J164">
        <v>20</v>
      </c>
      <c r="K164" t="s">
        <v>33</v>
      </c>
      <c r="L164">
        <v>5240020</v>
      </c>
      <c r="M164" t="s">
        <v>34</v>
      </c>
      <c r="N164">
        <v>3600007</v>
      </c>
      <c r="O164" t="s">
        <v>35</v>
      </c>
      <c r="P164">
        <v>13882</v>
      </c>
      <c r="Q164" t="s">
        <v>126</v>
      </c>
      <c r="V164">
        <v>524</v>
      </c>
      <c r="W164" t="s">
        <v>286</v>
      </c>
      <c r="X164" t="s">
        <v>128</v>
      </c>
      <c r="Y164" t="s">
        <v>42</v>
      </c>
      <c r="Z164">
        <v>3400</v>
      </c>
      <c r="AA164">
        <v>43.59</v>
      </c>
      <c r="AB164">
        <v>40.5</v>
      </c>
      <c r="AC164">
        <v>3400</v>
      </c>
    </row>
    <row r="165" spans="1:29">
      <c r="A165">
        <v>30002124</v>
      </c>
      <c r="B165" s="1">
        <v>41063</v>
      </c>
      <c r="C165">
        <v>201203</v>
      </c>
      <c r="D165">
        <v>5511</v>
      </c>
      <c r="E165" t="s">
        <v>230</v>
      </c>
      <c r="F165">
        <v>52419</v>
      </c>
      <c r="G165" t="s">
        <v>31</v>
      </c>
      <c r="H165">
        <v>5</v>
      </c>
      <c r="I165" t="s">
        <v>32</v>
      </c>
      <c r="J165">
        <v>20</v>
      </c>
      <c r="K165" t="s">
        <v>33</v>
      </c>
      <c r="L165">
        <v>5240020</v>
      </c>
      <c r="M165" t="s">
        <v>34</v>
      </c>
      <c r="N165">
        <v>3600007</v>
      </c>
      <c r="O165" t="s">
        <v>35</v>
      </c>
      <c r="P165">
        <v>13882</v>
      </c>
      <c r="Q165" t="s">
        <v>126</v>
      </c>
      <c r="V165">
        <v>524</v>
      </c>
      <c r="W165" t="s">
        <v>287</v>
      </c>
      <c r="X165" t="s">
        <v>128</v>
      </c>
      <c r="Y165" t="s">
        <v>42</v>
      </c>
      <c r="Z165">
        <v>2250</v>
      </c>
      <c r="AA165">
        <v>28.85</v>
      </c>
      <c r="AB165">
        <v>26.81</v>
      </c>
      <c r="AC165">
        <v>2250</v>
      </c>
    </row>
    <row r="166" spans="1:29">
      <c r="A166">
        <v>40004558</v>
      </c>
      <c r="B166" t="s">
        <v>78</v>
      </c>
      <c r="C166">
        <v>201201</v>
      </c>
      <c r="D166">
        <v>6200</v>
      </c>
      <c r="E166" t="s">
        <v>72</v>
      </c>
      <c r="F166">
        <v>52400</v>
      </c>
      <c r="G166" t="s">
        <v>66</v>
      </c>
      <c r="H166">
        <v>5</v>
      </c>
      <c r="I166" t="s">
        <v>32</v>
      </c>
      <c r="J166">
        <v>20</v>
      </c>
      <c r="K166" t="s">
        <v>33</v>
      </c>
      <c r="L166">
        <v>5240020</v>
      </c>
      <c r="M166" t="s">
        <v>34</v>
      </c>
      <c r="N166">
        <v>3600007</v>
      </c>
      <c r="O166" t="s">
        <v>35</v>
      </c>
      <c r="P166">
        <v>13883</v>
      </c>
      <c r="Q166" t="s">
        <v>54</v>
      </c>
      <c r="V166">
        <v>524</v>
      </c>
      <c r="W166" t="s">
        <v>288</v>
      </c>
      <c r="Y166" t="s">
        <v>42</v>
      </c>
      <c r="Z166">
        <v>875.75</v>
      </c>
      <c r="AA166">
        <v>10.64</v>
      </c>
      <c r="AB166">
        <v>10.15</v>
      </c>
      <c r="AC166">
        <v>875.75</v>
      </c>
    </row>
    <row r="167" spans="1:29">
      <c r="A167">
        <v>10012165</v>
      </c>
      <c r="B167" t="s">
        <v>78</v>
      </c>
      <c r="C167">
        <v>201201</v>
      </c>
      <c r="D167">
        <v>4100</v>
      </c>
      <c r="E167" t="s">
        <v>125</v>
      </c>
      <c r="F167">
        <v>52400</v>
      </c>
      <c r="G167" t="s">
        <v>66</v>
      </c>
      <c r="H167">
        <v>5</v>
      </c>
      <c r="I167" t="s">
        <v>32</v>
      </c>
      <c r="J167">
        <v>20</v>
      </c>
      <c r="K167" t="s">
        <v>33</v>
      </c>
      <c r="L167">
        <v>5240020</v>
      </c>
      <c r="M167" t="s">
        <v>34</v>
      </c>
      <c r="N167">
        <v>3600007</v>
      </c>
      <c r="O167" t="s">
        <v>35</v>
      </c>
      <c r="P167">
        <v>13882</v>
      </c>
      <c r="Q167" t="s">
        <v>126</v>
      </c>
      <c r="R167" t="s">
        <v>37</v>
      </c>
      <c r="S167" t="s">
        <v>38</v>
      </c>
      <c r="T167">
        <v>5240001059</v>
      </c>
      <c r="U167" t="s">
        <v>291</v>
      </c>
      <c r="V167">
        <v>524</v>
      </c>
      <c r="W167" t="s">
        <v>272</v>
      </c>
      <c r="Y167" t="s">
        <v>42</v>
      </c>
      <c r="Z167">
        <v>1500</v>
      </c>
      <c r="AA167">
        <v>18.23</v>
      </c>
      <c r="AB167">
        <v>17.38</v>
      </c>
      <c r="AC167">
        <v>1500</v>
      </c>
    </row>
    <row r="168" spans="1:29">
      <c r="A168">
        <v>30002016</v>
      </c>
      <c r="B168" t="s">
        <v>80</v>
      </c>
      <c r="C168">
        <v>201203</v>
      </c>
      <c r="D168">
        <v>4010</v>
      </c>
      <c r="E168" t="s">
        <v>81</v>
      </c>
      <c r="F168">
        <v>52400</v>
      </c>
      <c r="G168" t="s">
        <v>66</v>
      </c>
      <c r="H168">
        <v>9</v>
      </c>
      <c r="I168" t="s">
        <v>51</v>
      </c>
      <c r="J168">
        <v>58</v>
      </c>
      <c r="K168" t="s">
        <v>84</v>
      </c>
      <c r="L168">
        <v>5249058</v>
      </c>
      <c r="M168" t="s">
        <v>84</v>
      </c>
      <c r="N168">
        <v>3600007</v>
      </c>
      <c r="O168" t="s">
        <v>35</v>
      </c>
      <c r="P168">
        <v>13880</v>
      </c>
      <c r="Q168" t="s">
        <v>82</v>
      </c>
      <c r="R168" t="s">
        <v>37</v>
      </c>
      <c r="S168" t="s">
        <v>38</v>
      </c>
      <c r="T168">
        <v>5240001057</v>
      </c>
      <c r="U168" t="s">
        <v>85</v>
      </c>
      <c r="V168">
        <v>524</v>
      </c>
      <c r="W168" t="s">
        <v>83</v>
      </c>
      <c r="X168">
        <v>216</v>
      </c>
      <c r="Y168" t="s">
        <v>42</v>
      </c>
      <c r="Z168">
        <v>9380.5</v>
      </c>
      <c r="AA168">
        <v>120.26</v>
      </c>
      <c r="AB168">
        <v>114.16</v>
      </c>
      <c r="AC168">
        <v>9380.5</v>
      </c>
    </row>
    <row r="169" spans="1:29">
      <c r="A169">
        <v>30002124</v>
      </c>
      <c r="B169" t="s">
        <v>29</v>
      </c>
      <c r="C169">
        <v>201203</v>
      </c>
      <c r="D169">
        <v>5501</v>
      </c>
      <c r="E169" t="s">
        <v>244</v>
      </c>
      <c r="F169">
        <v>52419</v>
      </c>
      <c r="G169" t="s">
        <v>31</v>
      </c>
      <c r="H169">
        <v>5</v>
      </c>
      <c r="I169" t="s">
        <v>32</v>
      </c>
      <c r="J169">
        <v>20</v>
      </c>
      <c r="K169" t="s">
        <v>33</v>
      </c>
      <c r="L169">
        <v>5240020</v>
      </c>
      <c r="M169" t="s">
        <v>34</v>
      </c>
      <c r="N169">
        <v>3600007</v>
      </c>
      <c r="O169" t="s">
        <v>35</v>
      </c>
      <c r="P169">
        <v>13882</v>
      </c>
      <c r="Q169" t="s">
        <v>126</v>
      </c>
      <c r="V169">
        <v>524</v>
      </c>
      <c r="W169" t="s">
        <v>221</v>
      </c>
      <c r="X169" t="s">
        <v>222</v>
      </c>
      <c r="Y169" t="s">
        <v>42</v>
      </c>
      <c r="Z169">
        <v>25</v>
      </c>
      <c r="AA169">
        <v>0.32</v>
      </c>
      <c r="AB169">
        <v>0.3</v>
      </c>
      <c r="AC169">
        <v>25</v>
      </c>
    </row>
    <row r="170" spans="1:29">
      <c r="A170">
        <v>30002124</v>
      </c>
      <c r="B170" t="s">
        <v>29</v>
      </c>
      <c r="C170">
        <v>201203</v>
      </c>
      <c r="D170">
        <v>5201</v>
      </c>
      <c r="E170" t="s">
        <v>95</v>
      </c>
      <c r="F170">
        <v>52419</v>
      </c>
      <c r="G170" t="s">
        <v>31</v>
      </c>
      <c r="H170">
        <v>5</v>
      </c>
      <c r="I170" t="s">
        <v>32</v>
      </c>
      <c r="J170">
        <v>20</v>
      </c>
      <c r="K170" t="s">
        <v>33</v>
      </c>
      <c r="L170">
        <v>5240020</v>
      </c>
      <c r="M170" t="s">
        <v>34</v>
      </c>
      <c r="N170">
        <v>3600007</v>
      </c>
      <c r="O170" t="s">
        <v>35</v>
      </c>
      <c r="P170">
        <v>14572</v>
      </c>
      <c r="Q170" t="s">
        <v>104</v>
      </c>
      <c r="R170">
        <v>2004</v>
      </c>
      <c r="S170" t="s">
        <v>45</v>
      </c>
      <c r="T170">
        <v>911</v>
      </c>
      <c r="U170" t="s">
        <v>46</v>
      </c>
      <c r="V170">
        <v>524</v>
      </c>
      <c r="W170" t="s">
        <v>160</v>
      </c>
      <c r="X170" t="s">
        <v>48</v>
      </c>
      <c r="Y170" t="s">
        <v>42</v>
      </c>
      <c r="Z170">
        <v>95185.41</v>
      </c>
      <c r="AA170">
        <v>1220.33</v>
      </c>
      <c r="AB170">
        <v>1158.46</v>
      </c>
      <c r="AC170">
        <v>95185.41</v>
      </c>
    </row>
    <row r="171" spans="1:29">
      <c r="A171">
        <v>30002124</v>
      </c>
      <c r="B171" t="s">
        <v>29</v>
      </c>
      <c r="C171">
        <v>201203</v>
      </c>
      <c r="D171">
        <v>6220</v>
      </c>
      <c r="E171" t="s">
        <v>237</v>
      </c>
      <c r="F171">
        <v>52419</v>
      </c>
      <c r="G171" t="s">
        <v>31</v>
      </c>
      <c r="H171">
        <v>9</v>
      </c>
      <c r="I171" t="s">
        <v>51</v>
      </c>
      <c r="J171">
        <v>54</v>
      </c>
      <c r="K171" t="s">
        <v>52</v>
      </c>
      <c r="L171">
        <v>5249054</v>
      </c>
      <c r="M171" t="s">
        <v>53</v>
      </c>
      <c r="N171">
        <v>3600007</v>
      </c>
      <c r="O171" t="s">
        <v>35</v>
      </c>
      <c r="P171">
        <v>13883</v>
      </c>
      <c r="Q171" t="s">
        <v>54</v>
      </c>
      <c r="V171">
        <v>524</v>
      </c>
      <c r="W171" t="s">
        <v>292</v>
      </c>
      <c r="X171" t="s">
        <v>293</v>
      </c>
      <c r="Y171" t="s">
        <v>42</v>
      </c>
      <c r="Z171">
        <v>303.77999999999997</v>
      </c>
      <c r="AA171">
        <v>3.9</v>
      </c>
      <c r="AB171">
        <v>3.7</v>
      </c>
      <c r="AC171">
        <v>303.77999999999997</v>
      </c>
    </row>
    <row r="172" spans="1:29">
      <c r="A172">
        <v>30002124</v>
      </c>
      <c r="B172" t="s">
        <v>29</v>
      </c>
      <c r="C172">
        <v>201203</v>
      </c>
      <c r="D172">
        <v>6220</v>
      </c>
      <c r="E172" t="s">
        <v>237</v>
      </c>
      <c r="F172">
        <v>52419</v>
      </c>
      <c r="G172" t="s">
        <v>31</v>
      </c>
      <c r="H172">
        <v>9</v>
      </c>
      <c r="I172" t="s">
        <v>51</v>
      </c>
      <c r="J172">
        <v>56</v>
      </c>
      <c r="K172" t="s">
        <v>60</v>
      </c>
      <c r="L172">
        <v>5249054</v>
      </c>
      <c r="M172" t="s">
        <v>53</v>
      </c>
      <c r="N172">
        <v>3600007</v>
      </c>
      <c r="O172" t="s">
        <v>35</v>
      </c>
      <c r="P172">
        <v>13883</v>
      </c>
      <c r="Q172" t="s">
        <v>54</v>
      </c>
      <c r="V172">
        <v>524</v>
      </c>
      <c r="W172" t="s">
        <v>292</v>
      </c>
      <c r="X172" t="s">
        <v>293</v>
      </c>
      <c r="Y172" t="s">
        <v>42</v>
      </c>
      <c r="Z172">
        <v>15.99</v>
      </c>
      <c r="AA172">
        <v>0.2</v>
      </c>
      <c r="AB172">
        <v>0.19</v>
      </c>
      <c r="AC172">
        <v>15.99</v>
      </c>
    </row>
    <row r="173" spans="1:29">
      <c r="A173">
        <v>30001868</v>
      </c>
      <c r="B173" t="s">
        <v>231</v>
      </c>
      <c r="C173">
        <v>201202</v>
      </c>
      <c r="D173">
        <v>7201</v>
      </c>
      <c r="E173" t="s">
        <v>294</v>
      </c>
      <c r="F173">
        <v>52419</v>
      </c>
      <c r="G173" t="s">
        <v>31</v>
      </c>
      <c r="H173">
        <v>9</v>
      </c>
      <c r="I173" t="s">
        <v>51</v>
      </c>
      <c r="J173">
        <v>54</v>
      </c>
      <c r="K173" t="s">
        <v>52</v>
      </c>
      <c r="L173">
        <v>5249054</v>
      </c>
      <c r="M173" t="s">
        <v>53</v>
      </c>
      <c r="N173">
        <v>3600007</v>
      </c>
      <c r="O173" t="s">
        <v>35</v>
      </c>
      <c r="P173">
        <v>13883</v>
      </c>
      <c r="Q173" t="s">
        <v>54</v>
      </c>
      <c r="V173">
        <v>524</v>
      </c>
      <c r="W173" t="s">
        <v>295</v>
      </c>
      <c r="X173" t="s">
        <v>296</v>
      </c>
      <c r="Y173" t="s">
        <v>42</v>
      </c>
      <c r="Z173">
        <v>168.8</v>
      </c>
      <c r="AA173">
        <v>2.14</v>
      </c>
      <c r="AB173">
        <v>1.98</v>
      </c>
      <c r="AC173">
        <v>168.8</v>
      </c>
    </row>
    <row r="174" spans="1:29">
      <c r="A174">
        <v>30001868</v>
      </c>
      <c r="B174" t="s">
        <v>231</v>
      </c>
      <c r="C174">
        <v>201202</v>
      </c>
      <c r="D174">
        <v>7201</v>
      </c>
      <c r="E174" t="s">
        <v>294</v>
      </c>
      <c r="F174">
        <v>52419</v>
      </c>
      <c r="G174" t="s">
        <v>31</v>
      </c>
      <c r="H174">
        <v>9</v>
      </c>
      <c r="I174" t="s">
        <v>51</v>
      </c>
      <c r="J174">
        <v>56</v>
      </c>
      <c r="K174" t="s">
        <v>60</v>
      </c>
      <c r="L174">
        <v>5249054</v>
      </c>
      <c r="M174" t="s">
        <v>53</v>
      </c>
      <c r="N174">
        <v>3600007</v>
      </c>
      <c r="O174" t="s">
        <v>35</v>
      </c>
      <c r="P174">
        <v>13883</v>
      </c>
      <c r="Q174" t="s">
        <v>54</v>
      </c>
      <c r="V174">
        <v>524</v>
      </c>
      <c r="W174" t="s">
        <v>295</v>
      </c>
      <c r="X174" t="s">
        <v>296</v>
      </c>
      <c r="Y174" t="s">
        <v>42</v>
      </c>
      <c r="Z174">
        <v>8.8800000000000008</v>
      </c>
      <c r="AA174">
        <v>0.11</v>
      </c>
      <c r="AB174">
        <v>0.1</v>
      </c>
      <c r="AC174">
        <v>8.8800000000000008</v>
      </c>
    </row>
    <row r="175" spans="1:29">
      <c r="A175">
        <v>30002016</v>
      </c>
      <c r="B175" t="s">
        <v>80</v>
      </c>
      <c r="C175">
        <v>201203</v>
      </c>
      <c r="D175">
        <v>4011</v>
      </c>
      <c r="E175" t="s">
        <v>65</v>
      </c>
      <c r="F175">
        <v>52400</v>
      </c>
      <c r="G175" t="s">
        <v>66</v>
      </c>
      <c r="H175">
        <v>5</v>
      </c>
      <c r="I175" t="s">
        <v>32</v>
      </c>
      <c r="J175">
        <v>20</v>
      </c>
      <c r="K175" t="s">
        <v>33</v>
      </c>
      <c r="L175">
        <v>5240020</v>
      </c>
      <c r="M175" t="s">
        <v>34</v>
      </c>
      <c r="N175">
        <v>3600007</v>
      </c>
      <c r="O175" t="s">
        <v>35</v>
      </c>
      <c r="P175">
        <v>13881</v>
      </c>
      <c r="Q175" t="s">
        <v>36</v>
      </c>
      <c r="R175" t="s">
        <v>37</v>
      </c>
      <c r="S175" t="s">
        <v>38</v>
      </c>
      <c r="T175">
        <v>5240001212</v>
      </c>
      <c r="U175" t="s">
        <v>114</v>
      </c>
      <c r="V175">
        <v>524</v>
      </c>
      <c r="W175" t="s">
        <v>83</v>
      </c>
      <c r="X175">
        <v>216</v>
      </c>
      <c r="Y175" t="s">
        <v>42</v>
      </c>
      <c r="Z175">
        <v>4486.1499999999996</v>
      </c>
      <c r="AA175">
        <v>57.51</v>
      </c>
      <c r="AB175">
        <v>54.59</v>
      </c>
      <c r="AC175">
        <v>4486.1499999999996</v>
      </c>
    </row>
    <row r="176" spans="1:29">
      <c r="A176">
        <v>30002022</v>
      </c>
      <c r="B176" t="s">
        <v>208</v>
      </c>
      <c r="C176">
        <v>201203</v>
      </c>
      <c r="D176">
        <v>6120</v>
      </c>
      <c r="E176" t="s">
        <v>209</v>
      </c>
      <c r="F176">
        <v>52417</v>
      </c>
      <c r="G176" t="s">
        <v>193</v>
      </c>
      <c r="H176">
        <v>9</v>
      </c>
      <c r="I176" t="s">
        <v>51</v>
      </c>
      <c r="J176">
        <v>56</v>
      </c>
      <c r="K176" t="s">
        <v>60</v>
      </c>
      <c r="L176">
        <v>5249054</v>
      </c>
      <c r="M176" t="s">
        <v>53</v>
      </c>
      <c r="N176">
        <v>3600007</v>
      </c>
      <c r="O176" t="s">
        <v>35</v>
      </c>
      <c r="P176">
        <v>13883</v>
      </c>
      <c r="Q176" t="s">
        <v>54</v>
      </c>
      <c r="V176">
        <v>524</v>
      </c>
      <c r="W176" t="s">
        <v>210</v>
      </c>
      <c r="X176" t="s">
        <v>211</v>
      </c>
      <c r="Y176" t="s">
        <v>42</v>
      </c>
      <c r="Z176">
        <v>250</v>
      </c>
      <c r="AA176">
        <v>3.21</v>
      </c>
      <c r="AB176">
        <v>3.04</v>
      </c>
      <c r="AC176">
        <v>250</v>
      </c>
    </row>
    <row r="177" spans="1:29">
      <c r="A177">
        <v>30002016</v>
      </c>
      <c r="B177" t="s">
        <v>80</v>
      </c>
      <c r="C177">
        <v>201203</v>
      </c>
      <c r="D177">
        <v>4010</v>
      </c>
      <c r="E177" t="s">
        <v>81</v>
      </c>
      <c r="F177">
        <v>52400</v>
      </c>
      <c r="G177" t="s">
        <v>66</v>
      </c>
      <c r="H177">
        <v>9</v>
      </c>
      <c r="I177" t="s">
        <v>51</v>
      </c>
      <c r="J177">
        <v>59</v>
      </c>
      <c r="K177" t="s">
        <v>91</v>
      </c>
      <c r="L177">
        <v>5249059</v>
      </c>
      <c r="M177" t="s">
        <v>91</v>
      </c>
      <c r="N177">
        <v>3600007</v>
      </c>
      <c r="O177" t="s">
        <v>35</v>
      </c>
      <c r="P177">
        <v>13880</v>
      </c>
      <c r="Q177" t="s">
        <v>82</v>
      </c>
      <c r="R177" t="s">
        <v>37</v>
      </c>
      <c r="S177" t="s">
        <v>38</v>
      </c>
      <c r="T177">
        <v>5240001299</v>
      </c>
      <c r="U177" t="s">
        <v>92</v>
      </c>
      <c r="V177">
        <v>524</v>
      </c>
      <c r="W177" t="s">
        <v>83</v>
      </c>
      <c r="X177">
        <v>216</v>
      </c>
      <c r="Y177" t="s">
        <v>42</v>
      </c>
      <c r="Z177">
        <v>18261.599999999999</v>
      </c>
      <c r="AA177">
        <v>234.12</v>
      </c>
      <c r="AB177">
        <v>222.25</v>
      </c>
      <c r="AC177">
        <v>18261.599999999999</v>
      </c>
    </row>
    <row r="178" spans="1:29">
      <c r="A178">
        <v>30001896</v>
      </c>
      <c r="B178" t="s">
        <v>255</v>
      </c>
      <c r="C178">
        <v>201202</v>
      </c>
      <c r="D178">
        <v>4600</v>
      </c>
      <c r="E178" t="s">
        <v>256</v>
      </c>
      <c r="F178">
        <v>52400</v>
      </c>
      <c r="G178" t="s">
        <v>66</v>
      </c>
      <c r="H178">
        <v>9</v>
      </c>
      <c r="I178" t="s">
        <v>51</v>
      </c>
      <c r="J178">
        <v>59</v>
      </c>
      <c r="K178" t="s">
        <v>91</v>
      </c>
      <c r="L178">
        <v>5249059</v>
      </c>
      <c r="M178" t="s">
        <v>91</v>
      </c>
      <c r="N178">
        <v>3600007</v>
      </c>
      <c r="O178" t="s">
        <v>35</v>
      </c>
      <c r="P178">
        <v>13881</v>
      </c>
      <c r="Q178" t="s">
        <v>36</v>
      </c>
      <c r="V178">
        <v>524</v>
      </c>
      <c r="W178" t="s">
        <v>257</v>
      </c>
      <c r="X178" t="s">
        <v>258</v>
      </c>
      <c r="Y178" t="s">
        <v>42</v>
      </c>
      <c r="Z178">
        <v>1313.67</v>
      </c>
      <c r="AA178">
        <v>16.63</v>
      </c>
      <c r="AB178">
        <v>15.39</v>
      </c>
      <c r="AC178">
        <v>1313.67</v>
      </c>
    </row>
    <row r="179" spans="1:29">
      <c r="A179">
        <v>30001584</v>
      </c>
      <c r="B179" t="s">
        <v>86</v>
      </c>
      <c r="C179">
        <v>201201</v>
      </c>
      <c r="D179">
        <v>4011</v>
      </c>
      <c r="E179" t="s">
        <v>65</v>
      </c>
      <c r="F179">
        <v>52400</v>
      </c>
      <c r="G179" t="s">
        <v>66</v>
      </c>
      <c r="H179">
        <v>9</v>
      </c>
      <c r="I179" t="s">
        <v>51</v>
      </c>
      <c r="J179">
        <v>54</v>
      </c>
      <c r="K179" t="s">
        <v>52</v>
      </c>
      <c r="L179">
        <v>5249054</v>
      </c>
      <c r="M179" t="s">
        <v>53</v>
      </c>
      <c r="N179">
        <v>3600007</v>
      </c>
      <c r="O179" t="s">
        <v>35</v>
      </c>
      <c r="P179">
        <v>13881</v>
      </c>
      <c r="Q179" t="s">
        <v>36</v>
      </c>
      <c r="R179" t="s">
        <v>37</v>
      </c>
      <c r="S179" t="s">
        <v>38</v>
      </c>
      <c r="T179">
        <v>5240001030</v>
      </c>
      <c r="U179" t="s">
        <v>69</v>
      </c>
      <c r="V179">
        <v>524</v>
      </c>
      <c r="W179" t="s">
        <v>87</v>
      </c>
      <c r="X179">
        <v>99</v>
      </c>
      <c r="Y179" t="s">
        <v>42</v>
      </c>
      <c r="Z179">
        <v>1892.17</v>
      </c>
      <c r="AA179">
        <v>22.99</v>
      </c>
      <c r="AB179">
        <v>22.15</v>
      </c>
      <c r="AC179">
        <v>1892.17</v>
      </c>
    </row>
    <row r="180" spans="1:29">
      <c r="A180">
        <v>30001584</v>
      </c>
      <c r="B180" t="s">
        <v>86</v>
      </c>
      <c r="C180">
        <v>201201</v>
      </c>
      <c r="D180">
        <v>4011</v>
      </c>
      <c r="E180" t="s">
        <v>65</v>
      </c>
      <c r="F180">
        <v>52400</v>
      </c>
      <c r="G180" t="s">
        <v>66</v>
      </c>
      <c r="H180">
        <v>9</v>
      </c>
      <c r="I180" t="s">
        <v>51</v>
      </c>
      <c r="J180">
        <v>56</v>
      </c>
      <c r="K180" t="s">
        <v>60</v>
      </c>
      <c r="L180">
        <v>5249054</v>
      </c>
      <c r="M180" t="s">
        <v>53</v>
      </c>
      <c r="N180">
        <v>3600007</v>
      </c>
      <c r="O180" t="s">
        <v>35</v>
      </c>
      <c r="P180">
        <v>13881</v>
      </c>
      <c r="Q180" t="s">
        <v>36</v>
      </c>
      <c r="R180" t="s">
        <v>37</v>
      </c>
      <c r="S180" t="s">
        <v>38</v>
      </c>
      <c r="T180">
        <v>5240001030</v>
      </c>
      <c r="U180" t="s">
        <v>69</v>
      </c>
      <c r="V180">
        <v>524</v>
      </c>
      <c r="W180" t="s">
        <v>87</v>
      </c>
      <c r="X180">
        <v>99</v>
      </c>
      <c r="Y180" t="s">
        <v>42</v>
      </c>
      <c r="Z180">
        <v>99.59</v>
      </c>
      <c r="AA180">
        <v>1.21</v>
      </c>
      <c r="AB180">
        <v>1.17</v>
      </c>
      <c r="AC180">
        <v>99.59</v>
      </c>
    </row>
    <row r="181" spans="1:29">
      <c r="A181">
        <v>30002124</v>
      </c>
      <c r="B181" t="s">
        <v>29</v>
      </c>
      <c r="C181">
        <v>201203</v>
      </c>
      <c r="D181">
        <v>6200</v>
      </c>
      <c r="E181" t="s">
        <v>72</v>
      </c>
      <c r="F181">
        <v>52419</v>
      </c>
      <c r="G181" t="s">
        <v>31</v>
      </c>
      <c r="H181">
        <v>9</v>
      </c>
      <c r="I181" t="s">
        <v>51</v>
      </c>
      <c r="J181">
        <v>54</v>
      </c>
      <c r="K181" t="s">
        <v>52</v>
      </c>
      <c r="L181">
        <v>5249054</v>
      </c>
      <c r="M181" t="s">
        <v>53</v>
      </c>
      <c r="N181">
        <v>3600007</v>
      </c>
      <c r="O181" t="s">
        <v>35</v>
      </c>
      <c r="P181">
        <v>13883</v>
      </c>
      <c r="Q181" t="s">
        <v>54</v>
      </c>
      <c r="V181">
        <v>524</v>
      </c>
      <c r="W181" t="s">
        <v>297</v>
      </c>
      <c r="X181" t="s">
        <v>149</v>
      </c>
      <c r="Y181" t="s">
        <v>42</v>
      </c>
      <c r="Z181">
        <v>744.33</v>
      </c>
      <c r="AA181">
        <v>9.5399999999999991</v>
      </c>
      <c r="AB181">
        <v>9.0500000000000007</v>
      </c>
      <c r="AC181">
        <v>744.33</v>
      </c>
    </row>
    <row r="182" spans="1:29">
      <c r="A182">
        <v>30002124</v>
      </c>
      <c r="B182" t="s">
        <v>29</v>
      </c>
      <c r="C182">
        <v>201203</v>
      </c>
      <c r="D182">
        <v>6200</v>
      </c>
      <c r="E182" t="s">
        <v>72</v>
      </c>
      <c r="F182">
        <v>52419</v>
      </c>
      <c r="G182" t="s">
        <v>31</v>
      </c>
      <c r="H182">
        <v>9</v>
      </c>
      <c r="I182" t="s">
        <v>51</v>
      </c>
      <c r="J182">
        <v>56</v>
      </c>
      <c r="K182" t="s">
        <v>60</v>
      </c>
      <c r="L182">
        <v>5249054</v>
      </c>
      <c r="M182" t="s">
        <v>53</v>
      </c>
      <c r="N182">
        <v>3600007</v>
      </c>
      <c r="O182" t="s">
        <v>35</v>
      </c>
      <c r="P182">
        <v>13883</v>
      </c>
      <c r="Q182" t="s">
        <v>54</v>
      </c>
      <c r="V182">
        <v>524</v>
      </c>
      <c r="W182" t="s">
        <v>297</v>
      </c>
      <c r="X182" t="s">
        <v>149</v>
      </c>
      <c r="Y182" t="s">
        <v>42</v>
      </c>
      <c r="Z182">
        <v>39.17</v>
      </c>
      <c r="AA182">
        <v>0.5</v>
      </c>
      <c r="AB182">
        <v>0.48</v>
      </c>
      <c r="AC182">
        <v>39.17</v>
      </c>
    </row>
    <row r="183" spans="1:29">
      <c r="A183">
        <v>30001867</v>
      </c>
      <c r="B183" t="s">
        <v>180</v>
      </c>
      <c r="C183">
        <v>201202</v>
      </c>
      <c r="D183">
        <v>4010</v>
      </c>
      <c r="E183" t="s">
        <v>81</v>
      </c>
      <c r="F183">
        <v>52420</v>
      </c>
      <c r="G183" t="s">
        <v>50</v>
      </c>
      <c r="H183">
        <v>5</v>
      </c>
      <c r="I183" t="s">
        <v>32</v>
      </c>
      <c r="J183">
        <v>20</v>
      </c>
      <c r="K183" t="s">
        <v>33</v>
      </c>
      <c r="L183">
        <v>5240020</v>
      </c>
      <c r="M183" t="s">
        <v>34</v>
      </c>
      <c r="N183">
        <v>3600007</v>
      </c>
      <c r="O183" t="s">
        <v>35</v>
      </c>
      <c r="P183">
        <v>13880</v>
      </c>
      <c r="Q183" t="s">
        <v>82</v>
      </c>
      <c r="R183" t="s">
        <v>37</v>
      </c>
      <c r="S183" t="s">
        <v>38</v>
      </c>
      <c r="T183">
        <v>5240001281</v>
      </c>
      <c r="U183" t="s">
        <v>135</v>
      </c>
      <c r="V183">
        <v>524</v>
      </c>
      <c r="W183" t="s">
        <v>181</v>
      </c>
      <c r="X183" t="s">
        <v>182</v>
      </c>
      <c r="Y183" t="s">
        <v>42</v>
      </c>
      <c r="Z183">
        <v>30992.5</v>
      </c>
      <c r="AA183">
        <v>392.31</v>
      </c>
      <c r="AB183">
        <v>366.54</v>
      </c>
      <c r="AC183">
        <v>30992.5</v>
      </c>
    </row>
    <row r="184" spans="1:29">
      <c r="A184">
        <v>30001868</v>
      </c>
      <c r="B184" t="s">
        <v>174</v>
      </c>
      <c r="C184">
        <v>201202</v>
      </c>
      <c r="D184">
        <v>5510</v>
      </c>
      <c r="E184" t="s">
        <v>289</v>
      </c>
      <c r="F184">
        <v>52419</v>
      </c>
      <c r="G184" t="s">
        <v>31</v>
      </c>
      <c r="H184">
        <v>5</v>
      </c>
      <c r="I184" t="s">
        <v>32</v>
      </c>
      <c r="J184">
        <v>20</v>
      </c>
      <c r="K184" t="s">
        <v>33</v>
      </c>
      <c r="L184">
        <v>5240020</v>
      </c>
      <c r="M184" t="s">
        <v>34</v>
      </c>
      <c r="N184">
        <v>3600007</v>
      </c>
      <c r="O184" t="s">
        <v>35</v>
      </c>
      <c r="P184">
        <v>14575</v>
      </c>
      <c r="Q184" t="s">
        <v>223</v>
      </c>
      <c r="V184">
        <v>524</v>
      </c>
      <c r="W184" t="s">
        <v>298</v>
      </c>
      <c r="X184" t="s">
        <v>268</v>
      </c>
      <c r="Y184" t="s">
        <v>42</v>
      </c>
      <c r="Z184">
        <v>3508</v>
      </c>
      <c r="AA184">
        <v>44.41</v>
      </c>
      <c r="AB184">
        <v>41.49</v>
      </c>
      <c r="AC184">
        <v>3508</v>
      </c>
    </row>
    <row r="185" spans="1:29">
      <c r="A185">
        <v>30002247</v>
      </c>
      <c r="B185" s="1">
        <v>40909</v>
      </c>
      <c r="C185">
        <v>201203</v>
      </c>
      <c r="D185">
        <v>4011</v>
      </c>
      <c r="E185" t="s">
        <v>65</v>
      </c>
      <c r="F185">
        <v>52400</v>
      </c>
      <c r="G185" t="s">
        <v>66</v>
      </c>
      <c r="H185">
        <v>9</v>
      </c>
      <c r="I185" t="s">
        <v>51</v>
      </c>
      <c r="J185">
        <v>54</v>
      </c>
      <c r="K185" t="s">
        <v>52</v>
      </c>
      <c r="L185">
        <v>5249054</v>
      </c>
      <c r="M185" t="s">
        <v>53</v>
      </c>
      <c r="N185">
        <v>3600007</v>
      </c>
      <c r="O185" t="s">
        <v>35</v>
      </c>
      <c r="P185">
        <v>13883</v>
      </c>
      <c r="Q185" t="s">
        <v>54</v>
      </c>
      <c r="R185" t="s">
        <v>37</v>
      </c>
      <c r="S185" t="s">
        <v>38</v>
      </c>
      <c r="T185">
        <v>5240001030</v>
      </c>
      <c r="U185" t="s">
        <v>69</v>
      </c>
      <c r="V185">
        <v>524</v>
      </c>
      <c r="W185" t="s">
        <v>299</v>
      </c>
      <c r="X185" t="s">
        <v>300</v>
      </c>
      <c r="Y185" t="s">
        <v>42</v>
      </c>
      <c r="Z185">
        <v>249.7</v>
      </c>
      <c r="AA185">
        <v>3.03</v>
      </c>
      <c r="AB185">
        <v>2.98</v>
      </c>
      <c r="AC185">
        <v>249.7</v>
      </c>
    </row>
    <row r="186" spans="1:29">
      <c r="A186">
        <v>30002016</v>
      </c>
      <c r="B186" t="s">
        <v>80</v>
      </c>
      <c r="C186">
        <v>201203</v>
      </c>
      <c r="D186">
        <v>4011</v>
      </c>
      <c r="E186" t="s">
        <v>65</v>
      </c>
      <c r="F186">
        <v>52400</v>
      </c>
      <c r="G186" t="s">
        <v>66</v>
      </c>
      <c r="H186">
        <v>9</v>
      </c>
      <c r="I186" t="s">
        <v>51</v>
      </c>
      <c r="J186">
        <v>54</v>
      </c>
      <c r="K186" t="s">
        <v>52</v>
      </c>
      <c r="L186">
        <v>5249054</v>
      </c>
      <c r="M186" t="s">
        <v>53</v>
      </c>
      <c r="N186">
        <v>3600007</v>
      </c>
      <c r="O186" t="s">
        <v>35</v>
      </c>
      <c r="P186">
        <v>13881</v>
      </c>
      <c r="Q186" t="s">
        <v>36</v>
      </c>
      <c r="R186" t="s">
        <v>37</v>
      </c>
      <c r="S186" t="s">
        <v>38</v>
      </c>
      <c r="T186">
        <v>5240001296</v>
      </c>
      <c r="U186" t="s">
        <v>74</v>
      </c>
      <c r="V186">
        <v>524</v>
      </c>
      <c r="W186" t="s">
        <v>83</v>
      </c>
      <c r="X186">
        <v>216</v>
      </c>
      <c r="Y186" t="s">
        <v>42</v>
      </c>
      <c r="Z186">
        <v>934.18</v>
      </c>
      <c r="AA186">
        <v>11.98</v>
      </c>
      <c r="AB186">
        <v>11.37</v>
      </c>
      <c r="AC186">
        <v>934.18</v>
      </c>
    </row>
    <row r="187" spans="1:29">
      <c r="A187">
        <v>30002016</v>
      </c>
      <c r="B187" t="s">
        <v>80</v>
      </c>
      <c r="C187">
        <v>201203</v>
      </c>
      <c r="D187">
        <v>4011</v>
      </c>
      <c r="E187" t="s">
        <v>65</v>
      </c>
      <c r="F187">
        <v>52400</v>
      </c>
      <c r="G187" t="s">
        <v>66</v>
      </c>
      <c r="H187">
        <v>9</v>
      </c>
      <c r="I187" t="s">
        <v>51</v>
      </c>
      <c r="J187">
        <v>56</v>
      </c>
      <c r="K187" t="s">
        <v>60</v>
      </c>
      <c r="L187">
        <v>5249054</v>
      </c>
      <c r="M187" t="s">
        <v>53</v>
      </c>
      <c r="N187">
        <v>3600007</v>
      </c>
      <c r="O187" t="s">
        <v>35</v>
      </c>
      <c r="P187">
        <v>13881</v>
      </c>
      <c r="Q187" t="s">
        <v>36</v>
      </c>
      <c r="R187" t="s">
        <v>37</v>
      </c>
      <c r="S187" t="s">
        <v>38</v>
      </c>
      <c r="T187">
        <v>5240001296</v>
      </c>
      <c r="U187" t="s">
        <v>74</v>
      </c>
      <c r="V187">
        <v>524</v>
      </c>
      <c r="W187" t="s">
        <v>83</v>
      </c>
      <c r="X187">
        <v>216</v>
      </c>
      <c r="Y187" t="s">
        <v>42</v>
      </c>
      <c r="Z187">
        <v>49.17</v>
      </c>
      <c r="AA187">
        <v>0.63</v>
      </c>
      <c r="AB187">
        <v>0.6</v>
      </c>
      <c r="AC187">
        <v>49.17</v>
      </c>
    </row>
    <row r="188" spans="1:29">
      <c r="A188">
        <v>10014882</v>
      </c>
      <c r="B188" t="s">
        <v>301</v>
      </c>
      <c r="C188">
        <v>201203</v>
      </c>
      <c r="D188">
        <v>6000</v>
      </c>
      <c r="E188" t="s">
        <v>49</v>
      </c>
      <c r="F188">
        <v>52400</v>
      </c>
      <c r="G188" t="s">
        <v>66</v>
      </c>
      <c r="H188">
        <v>9</v>
      </c>
      <c r="I188" t="s">
        <v>51</v>
      </c>
      <c r="J188">
        <v>54</v>
      </c>
      <c r="K188" t="s">
        <v>52</v>
      </c>
      <c r="L188">
        <v>5249054</v>
      </c>
      <c r="M188" t="s">
        <v>53</v>
      </c>
      <c r="N188">
        <v>3600007</v>
      </c>
      <c r="O188" t="s">
        <v>35</v>
      </c>
      <c r="P188">
        <v>13883</v>
      </c>
      <c r="Q188" t="s">
        <v>54</v>
      </c>
      <c r="R188">
        <v>2006</v>
      </c>
      <c r="S188" t="s">
        <v>55</v>
      </c>
      <c r="T188" t="s">
        <v>167</v>
      </c>
      <c r="U188" t="s">
        <v>168</v>
      </c>
      <c r="V188">
        <v>524</v>
      </c>
      <c r="W188" t="s">
        <v>302</v>
      </c>
      <c r="Y188" t="s">
        <v>42</v>
      </c>
      <c r="Z188">
        <v>33250</v>
      </c>
      <c r="AA188">
        <v>426.28</v>
      </c>
      <c r="AB188">
        <v>404.67</v>
      </c>
      <c r="AC188">
        <v>33250</v>
      </c>
    </row>
    <row r="189" spans="1:29">
      <c r="A189">
        <v>10014882</v>
      </c>
      <c r="B189" t="s">
        <v>301</v>
      </c>
      <c r="C189">
        <v>201203</v>
      </c>
      <c r="D189">
        <v>6000</v>
      </c>
      <c r="E189" t="s">
        <v>49</v>
      </c>
      <c r="F189">
        <v>52400</v>
      </c>
      <c r="G189" t="s">
        <v>66</v>
      </c>
      <c r="H189">
        <v>9</v>
      </c>
      <c r="I189" t="s">
        <v>51</v>
      </c>
      <c r="J189">
        <v>56</v>
      </c>
      <c r="K189" t="s">
        <v>60</v>
      </c>
      <c r="L189">
        <v>5249054</v>
      </c>
      <c r="M189" t="s">
        <v>53</v>
      </c>
      <c r="N189">
        <v>3600007</v>
      </c>
      <c r="O189" t="s">
        <v>35</v>
      </c>
      <c r="P189">
        <v>13883</v>
      </c>
      <c r="Q189" t="s">
        <v>54</v>
      </c>
      <c r="R189">
        <v>2006</v>
      </c>
      <c r="S189" t="s">
        <v>55</v>
      </c>
      <c r="T189" t="s">
        <v>167</v>
      </c>
      <c r="U189" t="s">
        <v>168</v>
      </c>
      <c r="V189">
        <v>524</v>
      </c>
      <c r="W189" t="s">
        <v>302</v>
      </c>
      <c r="Y189" t="s">
        <v>42</v>
      </c>
      <c r="Z189">
        <v>1750</v>
      </c>
      <c r="AA189">
        <v>22.44</v>
      </c>
      <c r="AB189">
        <v>21.3</v>
      </c>
      <c r="AC189">
        <v>1750</v>
      </c>
    </row>
    <row r="190" spans="1:29">
      <c r="A190">
        <v>30001527</v>
      </c>
      <c r="B190" t="s">
        <v>276</v>
      </c>
      <c r="C190">
        <v>201201</v>
      </c>
      <c r="D190">
        <v>5511</v>
      </c>
      <c r="E190" t="s">
        <v>230</v>
      </c>
      <c r="F190">
        <v>52420</v>
      </c>
      <c r="G190" t="s">
        <v>50</v>
      </c>
      <c r="H190">
        <v>5</v>
      </c>
      <c r="I190" t="s">
        <v>32</v>
      </c>
      <c r="J190">
        <v>20</v>
      </c>
      <c r="K190" t="s">
        <v>33</v>
      </c>
      <c r="L190">
        <v>5240020</v>
      </c>
      <c r="M190" t="s">
        <v>34</v>
      </c>
      <c r="N190">
        <v>3600007</v>
      </c>
      <c r="O190" t="s">
        <v>35</v>
      </c>
      <c r="P190">
        <v>13882</v>
      </c>
      <c r="Q190" t="s">
        <v>126</v>
      </c>
      <c r="V190">
        <v>524</v>
      </c>
      <c r="W190" t="s">
        <v>303</v>
      </c>
      <c r="X190" t="s">
        <v>304</v>
      </c>
      <c r="Y190" t="s">
        <v>42</v>
      </c>
      <c r="Z190">
        <v>870.09</v>
      </c>
      <c r="AA190">
        <v>10.57</v>
      </c>
      <c r="AB190">
        <v>10.18</v>
      </c>
      <c r="AC190">
        <v>870.09</v>
      </c>
    </row>
    <row r="191" spans="1:29">
      <c r="A191">
        <v>30001527</v>
      </c>
      <c r="B191" t="s">
        <v>249</v>
      </c>
      <c r="C191">
        <v>201201</v>
      </c>
      <c r="D191">
        <v>4011</v>
      </c>
      <c r="E191" t="s">
        <v>65</v>
      </c>
      <c r="F191">
        <v>52420</v>
      </c>
      <c r="G191" t="s">
        <v>50</v>
      </c>
      <c r="H191">
        <v>5</v>
      </c>
      <c r="I191" t="s">
        <v>32</v>
      </c>
      <c r="J191">
        <v>20</v>
      </c>
      <c r="K191" t="s">
        <v>33</v>
      </c>
      <c r="L191">
        <v>5240020</v>
      </c>
      <c r="M191" t="s">
        <v>34</v>
      </c>
      <c r="N191">
        <v>3600007</v>
      </c>
      <c r="O191" t="s">
        <v>35</v>
      </c>
      <c r="P191">
        <v>13881</v>
      </c>
      <c r="Q191" t="s">
        <v>36</v>
      </c>
      <c r="R191" t="s">
        <v>37</v>
      </c>
      <c r="S191" t="s">
        <v>38</v>
      </c>
      <c r="T191">
        <v>5240001281</v>
      </c>
      <c r="U191" t="s">
        <v>135</v>
      </c>
      <c r="V191">
        <v>524</v>
      </c>
      <c r="W191" t="s">
        <v>250</v>
      </c>
      <c r="X191" t="s">
        <v>251</v>
      </c>
      <c r="Y191" t="s">
        <v>42</v>
      </c>
      <c r="Z191">
        <v>12202.5</v>
      </c>
      <c r="AA191">
        <v>148.27000000000001</v>
      </c>
      <c r="AB191">
        <v>143.94</v>
      </c>
      <c r="AC191">
        <v>12202.5</v>
      </c>
    </row>
    <row r="192" spans="1:29">
      <c r="A192">
        <v>30001529</v>
      </c>
      <c r="B192" t="s">
        <v>86</v>
      </c>
      <c r="C192">
        <v>201201</v>
      </c>
      <c r="D192">
        <v>4011</v>
      </c>
      <c r="E192" t="s">
        <v>65</v>
      </c>
      <c r="F192">
        <v>52400</v>
      </c>
      <c r="G192" t="s">
        <v>66</v>
      </c>
      <c r="H192">
        <v>9</v>
      </c>
      <c r="I192" t="s">
        <v>51</v>
      </c>
      <c r="J192">
        <v>59</v>
      </c>
      <c r="K192" t="s">
        <v>91</v>
      </c>
      <c r="L192">
        <v>5249059</v>
      </c>
      <c r="M192" t="s">
        <v>91</v>
      </c>
      <c r="N192">
        <v>3600007</v>
      </c>
      <c r="O192" t="s">
        <v>35</v>
      </c>
      <c r="P192">
        <v>13881</v>
      </c>
      <c r="Q192" t="s">
        <v>36</v>
      </c>
      <c r="R192" t="s">
        <v>37</v>
      </c>
      <c r="S192" t="s">
        <v>38</v>
      </c>
      <c r="T192">
        <v>5240001299</v>
      </c>
      <c r="U192" t="s">
        <v>92</v>
      </c>
      <c r="V192">
        <v>524</v>
      </c>
      <c r="W192" t="s">
        <v>87</v>
      </c>
      <c r="X192">
        <v>20</v>
      </c>
      <c r="Y192" t="s">
        <v>42</v>
      </c>
      <c r="Z192">
        <v>3411</v>
      </c>
      <c r="AA192">
        <v>41.45</v>
      </c>
      <c r="AB192">
        <v>39.93</v>
      </c>
      <c r="AC192">
        <v>3411</v>
      </c>
    </row>
    <row r="193" spans="1:29">
      <c r="A193">
        <v>30001529</v>
      </c>
      <c r="B193" t="s">
        <v>86</v>
      </c>
      <c r="C193">
        <v>201201</v>
      </c>
      <c r="D193">
        <v>4011</v>
      </c>
      <c r="E193" t="s">
        <v>65</v>
      </c>
      <c r="F193">
        <v>52400</v>
      </c>
      <c r="G193" t="s">
        <v>66</v>
      </c>
      <c r="H193">
        <v>5</v>
      </c>
      <c r="I193" t="s">
        <v>32</v>
      </c>
      <c r="J193">
        <v>20</v>
      </c>
      <c r="K193" t="s">
        <v>33</v>
      </c>
      <c r="L193">
        <v>5240020</v>
      </c>
      <c r="M193" t="s">
        <v>34</v>
      </c>
      <c r="N193">
        <v>3600007</v>
      </c>
      <c r="O193" t="s">
        <v>35</v>
      </c>
      <c r="P193">
        <v>13881</v>
      </c>
      <c r="Q193" t="s">
        <v>36</v>
      </c>
      <c r="R193" t="s">
        <v>37</v>
      </c>
      <c r="S193" t="s">
        <v>38</v>
      </c>
      <c r="T193">
        <v>5240001203</v>
      </c>
      <c r="U193" t="s">
        <v>67</v>
      </c>
      <c r="V193">
        <v>524</v>
      </c>
      <c r="W193" t="s">
        <v>87</v>
      </c>
      <c r="X193">
        <v>20</v>
      </c>
      <c r="Y193" t="s">
        <v>42</v>
      </c>
      <c r="Z193">
        <v>2780.56</v>
      </c>
      <c r="AA193">
        <v>33.79</v>
      </c>
      <c r="AB193">
        <v>32.549999999999997</v>
      </c>
      <c r="AC193">
        <v>2780.56</v>
      </c>
    </row>
    <row r="194" spans="1:29">
      <c r="A194">
        <v>30001529</v>
      </c>
      <c r="B194" t="s">
        <v>86</v>
      </c>
      <c r="C194">
        <v>201201</v>
      </c>
      <c r="D194">
        <v>4011</v>
      </c>
      <c r="E194" t="s">
        <v>65</v>
      </c>
      <c r="F194">
        <v>52400</v>
      </c>
      <c r="G194" t="s">
        <v>66</v>
      </c>
      <c r="H194">
        <v>9</v>
      </c>
      <c r="I194" t="s">
        <v>51</v>
      </c>
      <c r="J194">
        <v>54</v>
      </c>
      <c r="K194" t="s">
        <v>52</v>
      </c>
      <c r="L194">
        <v>5249054</v>
      </c>
      <c r="M194" t="s">
        <v>53</v>
      </c>
      <c r="N194">
        <v>3600007</v>
      </c>
      <c r="O194" t="s">
        <v>35</v>
      </c>
      <c r="P194">
        <v>13881</v>
      </c>
      <c r="Q194" t="s">
        <v>36</v>
      </c>
      <c r="R194" t="s">
        <v>37</v>
      </c>
      <c r="S194" t="s">
        <v>38</v>
      </c>
      <c r="T194">
        <v>5240001030</v>
      </c>
      <c r="U194" t="s">
        <v>69</v>
      </c>
      <c r="V194">
        <v>524</v>
      </c>
      <c r="W194" t="s">
        <v>87</v>
      </c>
      <c r="X194">
        <v>20</v>
      </c>
      <c r="Y194" t="s">
        <v>42</v>
      </c>
      <c r="Z194">
        <v>9019.49</v>
      </c>
      <c r="AA194">
        <v>109.59</v>
      </c>
      <c r="AB194">
        <v>105.58</v>
      </c>
      <c r="AC194">
        <v>9019.49</v>
      </c>
    </row>
    <row r="195" spans="1:29">
      <c r="A195">
        <v>30001529</v>
      </c>
      <c r="B195" t="s">
        <v>86</v>
      </c>
      <c r="C195">
        <v>201201</v>
      </c>
      <c r="D195">
        <v>4011</v>
      </c>
      <c r="E195" t="s">
        <v>65</v>
      </c>
      <c r="F195">
        <v>52400</v>
      </c>
      <c r="G195" t="s">
        <v>66</v>
      </c>
      <c r="H195">
        <v>9</v>
      </c>
      <c r="I195" t="s">
        <v>51</v>
      </c>
      <c r="J195">
        <v>56</v>
      </c>
      <c r="K195" t="s">
        <v>60</v>
      </c>
      <c r="L195">
        <v>5249054</v>
      </c>
      <c r="M195" t="s">
        <v>53</v>
      </c>
      <c r="N195">
        <v>3600007</v>
      </c>
      <c r="O195" t="s">
        <v>35</v>
      </c>
      <c r="P195">
        <v>13881</v>
      </c>
      <c r="Q195" t="s">
        <v>36</v>
      </c>
      <c r="R195" t="s">
        <v>37</v>
      </c>
      <c r="S195" t="s">
        <v>38</v>
      </c>
      <c r="T195">
        <v>5240001030</v>
      </c>
      <c r="U195" t="s">
        <v>69</v>
      </c>
      <c r="V195">
        <v>524</v>
      </c>
      <c r="W195" t="s">
        <v>87</v>
      </c>
      <c r="X195">
        <v>20</v>
      </c>
      <c r="Y195" t="s">
        <v>42</v>
      </c>
      <c r="Z195">
        <v>474.71</v>
      </c>
      <c r="AA195">
        <v>5.77</v>
      </c>
      <c r="AB195">
        <v>5.56</v>
      </c>
      <c r="AC195">
        <v>474.71</v>
      </c>
    </row>
    <row r="196" spans="1:29">
      <c r="A196">
        <v>30002187</v>
      </c>
      <c r="B196" s="1">
        <v>41033</v>
      </c>
      <c r="C196">
        <v>201203</v>
      </c>
      <c r="D196">
        <v>4210</v>
      </c>
      <c r="E196" t="s">
        <v>30</v>
      </c>
      <c r="F196">
        <v>52400</v>
      </c>
      <c r="G196" t="s">
        <v>66</v>
      </c>
      <c r="H196">
        <v>5</v>
      </c>
      <c r="I196" t="s">
        <v>32</v>
      </c>
      <c r="J196">
        <v>20</v>
      </c>
      <c r="K196" t="s">
        <v>33</v>
      </c>
      <c r="L196">
        <v>5240020</v>
      </c>
      <c r="M196" t="s">
        <v>34</v>
      </c>
      <c r="N196">
        <v>3600007</v>
      </c>
      <c r="O196" t="s">
        <v>35</v>
      </c>
      <c r="P196">
        <v>13881</v>
      </c>
      <c r="Q196" t="s">
        <v>36</v>
      </c>
      <c r="R196" t="s">
        <v>37</v>
      </c>
      <c r="S196" t="s">
        <v>38</v>
      </c>
      <c r="T196">
        <v>5240001297</v>
      </c>
      <c r="U196" t="s">
        <v>70</v>
      </c>
      <c r="V196">
        <v>524</v>
      </c>
      <c r="W196" t="s">
        <v>93</v>
      </c>
      <c r="X196" t="s">
        <v>94</v>
      </c>
      <c r="Y196" t="s">
        <v>42</v>
      </c>
      <c r="Z196">
        <v>8805</v>
      </c>
      <c r="AA196">
        <v>108.04</v>
      </c>
      <c r="AB196">
        <v>104.02</v>
      </c>
      <c r="AC196">
        <v>8805</v>
      </c>
    </row>
    <row r="197" spans="1:29">
      <c r="A197">
        <v>30002187</v>
      </c>
      <c r="B197" s="1">
        <v>41033</v>
      </c>
      <c r="C197">
        <v>201203</v>
      </c>
      <c r="D197">
        <v>4210</v>
      </c>
      <c r="E197" t="s">
        <v>30</v>
      </c>
      <c r="F197">
        <v>52400</v>
      </c>
      <c r="G197" t="s">
        <v>66</v>
      </c>
      <c r="H197">
        <v>9</v>
      </c>
      <c r="I197" t="s">
        <v>51</v>
      </c>
      <c r="J197">
        <v>54</v>
      </c>
      <c r="K197" t="s">
        <v>52</v>
      </c>
      <c r="L197">
        <v>5249054</v>
      </c>
      <c r="M197" t="s">
        <v>53</v>
      </c>
      <c r="N197">
        <v>3600007</v>
      </c>
      <c r="O197" t="s">
        <v>35</v>
      </c>
      <c r="P197">
        <v>13881</v>
      </c>
      <c r="Q197" t="s">
        <v>36</v>
      </c>
      <c r="R197" t="s">
        <v>37</v>
      </c>
      <c r="S197" t="s">
        <v>38</v>
      </c>
      <c r="T197">
        <v>5240001030</v>
      </c>
      <c r="U197" t="s">
        <v>69</v>
      </c>
      <c r="V197">
        <v>524</v>
      </c>
      <c r="W197" t="s">
        <v>93</v>
      </c>
      <c r="X197" t="s">
        <v>94</v>
      </c>
      <c r="Y197" t="s">
        <v>42</v>
      </c>
      <c r="Z197">
        <v>7568.65</v>
      </c>
      <c r="AA197">
        <v>92.86</v>
      </c>
      <c r="AB197">
        <v>89.41</v>
      </c>
      <c r="AC197">
        <v>7568.65</v>
      </c>
    </row>
    <row r="198" spans="1:29">
      <c r="A198">
        <v>30002187</v>
      </c>
      <c r="B198" s="1">
        <v>41033</v>
      </c>
      <c r="C198">
        <v>201203</v>
      </c>
      <c r="D198">
        <v>4210</v>
      </c>
      <c r="E198" t="s">
        <v>30</v>
      </c>
      <c r="F198">
        <v>52400</v>
      </c>
      <c r="G198" t="s">
        <v>66</v>
      </c>
      <c r="H198">
        <v>9</v>
      </c>
      <c r="I198" t="s">
        <v>51</v>
      </c>
      <c r="J198">
        <v>56</v>
      </c>
      <c r="K198" t="s">
        <v>60</v>
      </c>
      <c r="L198">
        <v>5249054</v>
      </c>
      <c r="M198" t="s">
        <v>53</v>
      </c>
      <c r="N198">
        <v>3600007</v>
      </c>
      <c r="O198" t="s">
        <v>35</v>
      </c>
      <c r="P198">
        <v>13881</v>
      </c>
      <c r="Q198" t="s">
        <v>36</v>
      </c>
      <c r="R198" t="s">
        <v>37</v>
      </c>
      <c r="S198" t="s">
        <v>38</v>
      </c>
      <c r="T198">
        <v>5240001030</v>
      </c>
      <c r="U198" t="s">
        <v>69</v>
      </c>
      <c r="V198">
        <v>524</v>
      </c>
      <c r="W198" t="s">
        <v>93</v>
      </c>
      <c r="X198" t="s">
        <v>94</v>
      </c>
      <c r="Y198" t="s">
        <v>42</v>
      </c>
      <c r="Z198">
        <v>398.35</v>
      </c>
      <c r="AA198">
        <v>4.8899999999999997</v>
      </c>
      <c r="AB198">
        <v>4.71</v>
      </c>
      <c r="AC198">
        <v>398.35</v>
      </c>
    </row>
    <row r="199" spans="1:29">
      <c r="A199">
        <v>30001529</v>
      </c>
      <c r="B199" t="s">
        <v>86</v>
      </c>
      <c r="C199">
        <v>201201</v>
      </c>
      <c r="D199">
        <v>4010</v>
      </c>
      <c r="E199" t="s">
        <v>81</v>
      </c>
      <c r="F199">
        <v>52400</v>
      </c>
      <c r="G199" t="s">
        <v>66</v>
      </c>
      <c r="H199">
        <v>9</v>
      </c>
      <c r="I199" t="s">
        <v>51</v>
      </c>
      <c r="J199">
        <v>54</v>
      </c>
      <c r="K199" t="s">
        <v>52</v>
      </c>
      <c r="L199">
        <v>5249054</v>
      </c>
      <c r="M199" t="s">
        <v>53</v>
      </c>
      <c r="N199">
        <v>3600007</v>
      </c>
      <c r="O199" t="s">
        <v>35</v>
      </c>
      <c r="P199">
        <v>13880</v>
      </c>
      <c r="Q199" t="s">
        <v>82</v>
      </c>
      <c r="R199" t="s">
        <v>37</v>
      </c>
      <c r="S199" t="s">
        <v>38</v>
      </c>
      <c r="T199">
        <v>5240001030</v>
      </c>
      <c r="U199" t="s">
        <v>69</v>
      </c>
      <c r="V199">
        <v>524</v>
      </c>
      <c r="W199" t="s">
        <v>87</v>
      </c>
      <c r="X199">
        <v>20</v>
      </c>
      <c r="Y199" t="s">
        <v>42</v>
      </c>
      <c r="Z199">
        <v>27522.45</v>
      </c>
      <c r="AA199">
        <v>334.42</v>
      </c>
      <c r="AB199">
        <v>322.18</v>
      </c>
      <c r="AC199">
        <v>27522.45</v>
      </c>
    </row>
    <row r="200" spans="1:29">
      <c r="A200">
        <v>30001529</v>
      </c>
      <c r="B200" t="s">
        <v>86</v>
      </c>
      <c r="C200">
        <v>201201</v>
      </c>
      <c r="D200">
        <v>4010</v>
      </c>
      <c r="E200" t="s">
        <v>81</v>
      </c>
      <c r="F200">
        <v>52400</v>
      </c>
      <c r="G200" t="s">
        <v>66</v>
      </c>
      <c r="H200">
        <v>9</v>
      </c>
      <c r="I200" t="s">
        <v>51</v>
      </c>
      <c r="J200">
        <v>56</v>
      </c>
      <c r="K200" t="s">
        <v>60</v>
      </c>
      <c r="L200">
        <v>5249054</v>
      </c>
      <c r="M200" t="s">
        <v>53</v>
      </c>
      <c r="N200">
        <v>3600007</v>
      </c>
      <c r="O200" t="s">
        <v>35</v>
      </c>
      <c r="P200">
        <v>13880</v>
      </c>
      <c r="Q200" t="s">
        <v>82</v>
      </c>
      <c r="R200" t="s">
        <v>37</v>
      </c>
      <c r="S200" t="s">
        <v>38</v>
      </c>
      <c r="T200">
        <v>5240001030</v>
      </c>
      <c r="U200" t="s">
        <v>69</v>
      </c>
      <c r="V200">
        <v>524</v>
      </c>
      <c r="W200" t="s">
        <v>87</v>
      </c>
      <c r="X200">
        <v>20</v>
      </c>
      <c r="Y200" t="s">
        <v>42</v>
      </c>
      <c r="Z200">
        <v>1448.55</v>
      </c>
      <c r="AA200">
        <v>17.600000000000001</v>
      </c>
      <c r="AB200">
        <v>16.96</v>
      </c>
      <c r="AC200">
        <v>1448.55</v>
      </c>
    </row>
    <row r="201" spans="1:29">
      <c r="A201">
        <v>30001839</v>
      </c>
      <c r="B201" t="s">
        <v>86</v>
      </c>
      <c r="C201">
        <v>201202</v>
      </c>
      <c r="D201">
        <v>4600</v>
      </c>
      <c r="E201" t="s">
        <v>256</v>
      </c>
      <c r="F201">
        <v>52400</v>
      </c>
      <c r="G201" t="s">
        <v>66</v>
      </c>
      <c r="H201">
        <v>9</v>
      </c>
      <c r="I201" t="s">
        <v>51</v>
      </c>
      <c r="J201">
        <v>58</v>
      </c>
      <c r="K201" t="s">
        <v>84</v>
      </c>
      <c r="L201">
        <v>5249058</v>
      </c>
      <c r="M201" t="s">
        <v>84</v>
      </c>
      <c r="N201">
        <v>3600007</v>
      </c>
      <c r="O201" t="s">
        <v>35</v>
      </c>
      <c r="P201">
        <v>13881</v>
      </c>
      <c r="Q201" t="s">
        <v>36</v>
      </c>
      <c r="V201">
        <v>524</v>
      </c>
      <c r="W201" t="s">
        <v>257</v>
      </c>
      <c r="X201" t="s">
        <v>273</v>
      </c>
      <c r="Y201" t="s">
        <v>42</v>
      </c>
      <c r="Z201">
        <v>945.4</v>
      </c>
      <c r="AA201">
        <v>11.49</v>
      </c>
      <c r="AB201">
        <v>11.07</v>
      </c>
      <c r="AC201">
        <v>945.4</v>
      </c>
    </row>
    <row r="202" spans="1:29">
      <c r="A202">
        <v>30001839</v>
      </c>
      <c r="B202" t="s">
        <v>86</v>
      </c>
      <c r="C202">
        <v>201202</v>
      </c>
      <c r="D202">
        <v>4600</v>
      </c>
      <c r="E202" t="s">
        <v>256</v>
      </c>
      <c r="F202">
        <v>52400</v>
      </c>
      <c r="G202" t="s">
        <v>66</v>
      </c>
      <c r="H202">
        <v>5</v>
      </c>
      <c r="I202" t="s">
        <v>32</v>
      </c>
      <c r="J202">
        <v>20</v>
      </c>
      <c r="K202" t="s">
        <v>33</v>
      </c>
      <c r="L202">
        <v>5240020</v>
      </c>
      <c r="M202" t="s">
        <v>34</v>
      </c>
      <c r="N202">
        <v>3600007</v>
      </c>
      <c r="O202" t="s">
        <v>35</v>
      </c>
      <c r="P202">
        <v>13881</v>
      </c>
      <c r="Q202" t="s">
        <v>36</v>
      </c>
      <c r="V202">
        <v>524</v>
      </c>
      <c r="W202" t="s">
        <v>257</v>
      </c>
      <c r="X202" t="s">
        <v>273</v>
      </c>
      <c r="Y202" t="s">
        <v>42</v>
      </c>
      <c r="Z202">
        <v>2292.06</v>
      </c>
      <c r="AA202">
        <v>27.85</v>
      </c>
      <c r="AB202">
        <v>26.83</v>
      </c>
      <c r="AC202">
        <v>2292.06</v>
      </c>
    </row>
    <row r="203" spans="1:29">
      <c r="A203">
        <v>30001867</v>
      </c>
      <c r="B203" t="s">
        <v>180</v>
      </c>
      <c r="C203">
        <v>201202</v>
      </c>
      <c r="D203">
        <v>4011</v>
      </c>
      <c r="E203" t="s">
        <v>65</v>
      </c>
      <c r="F203">
        <v>52420</v>
      </c>
      <c r="G203" t="s">
        <v>50</v>
      </c>
      <c r="H203">
        <v>5</v>
      </c>
      <c r="I203" t="s">
        <v>32</v>
      </c>
      <c r="J203">
        <v>20</v>
      </c>
      <c r="K203" t="s">
        <v>33</v>
      </c>
      <c r="L203">
        <v>5240020</v>
      </c>
      <c r="M203" t="s">
        <v>34</v>
      </c>
      <c r="N203">
        <v>3600007</v>
      </c>
      <c r="O203" t="s">
        <v>35</v>
      </c>
      <c r="P203">
        <v>13881</v>
      </c>
      <c r="Q203" t="s">
        <v>36</v>
      </c>
      <c r="R203" t="s">
        <v>37</v>
      </c>
      <c r="S203" t="s">
        <v>38</v>
      </c>
      <c r="T203">
        <v>5240001281</v>
      </c>
      <c r="U203" t="s">
        <v>135</v>
      </c>
      <c r="V203">
        <v>524</v>
      </c>
      <c r="W203" t="s">
        <v>181</v>
      </c>
      <c r="X203" t="s">
        <v>182</v>
      </c>
      <c r="Y203" t="s">
        <v>42</v>
      </c>
      <c r="Z203">
        <v>8948.5</v>
      </c>
      <c r="AA203">
        <v>113.27</v>
      </c>
      <c r="AB203">
        <v>105.83</v>
      </c>
      <c r="AC203">
        <v>8948.5</v>
      </c>
    </row>
    <row r="204" spans="1:29">
      <c r="A204">
        <v>30001868</v>
      </c>
      <c r="B204" t="s">
        <v>174</v>
      </c>
      <c r="C204">
        <v>201202</v>
      </c>
      <c r="D204">
        <v>6020</v>
      </c>
      <c r="E204" t="s">
        <v>61</v>
      </c>
      <c r="F204">
        <v>52419</v>
      </c>
      <c r="G204" t="s">
        <v>31</v>
      </c>
      <c r="H204">
        <v>9</v>
      </c>
      <c r="I204" t="s">
        <v>51</v>
      </c>
      <c r="J204">
        <v>54</v>
      </c>
      <c r="K204" t="s">
        <v>52</v>
      </c>
      <c r="L204">
        <v>5249054</v>
      </c>
      <c r="M204" t="s">
        <v>53</v>
      </c>
      <c r="N204">
        <v>3600007</v>
      </c>
      <c r="O204" t="s">
        <v>35</v>
      </c>
      <c r="P204">
        <v>13883</v>
      </c>
      <c r="Q204" t="s">
        <v>54</v>
      </c>
      <c r="R204">
        <v>2006</v>
      </c>
      <c r="S204" t="s">
        <v>55</v>
      </c>
      <c r="T204" t="s">
        <v>199</v>
      </c>
      <c r="U204" t="s">
        <v>200</v>
      </c>
      <c r="V204">
        <v>524</v>
      </c>
      <c r="W204" t="s">
        <v>308</v>
      </c>
      <c r="X204" t="s">
        <v>309</v>
      </c>
      <c r="Y204" t="s">
        <v>42</v>
      </c>
      <c r="Z204">
        <v>637.45000000000005</v>
      </c>
      <c r="AA204">
        <v>8.07</v>
      </c>
      <c r="AB204">
        <v>7.54</v>
      </c>
      <c r="AC204">
        <v>637.45000000000005</v>
      </c>
    </row>
    <row r="205" spans="1:29">
      <c r="A205">
        <v>30001868</v>
      </c>
      <c r="B205" t="s">
        <v>174</v>
      </c>
      <c r="C205">
        <v>201202</v>
      </c>
      <c r="D205">
        <v>6020</v>
      </c>
      <c r="E205" t="s">
        <v>61</v>
      </c>
      <c r="F205">
        <v>52419</v>
      </c>
      <c r="G205" t="s">
        <v>31</v>
      </c>
      <c r="H205">
        <v>9</v>
      </c>
      <c r="I205" t="s">
        <v>51</v>
      </c>
      <c r="J205">
        <v>56</v>
      </c>
      <c r="K205" t="s">
        <v>60</v>
      </c>
      <c r="L205">
        <v>5249054</v>
      </c>
      <c r="M205" t="s">
        <v>53</v>
      </c>
      <c r="N205">
        <v>3600007</v>
      </c>
      <c r="O205" t="s">
        <v>35</v>
      </c>
      <c r="P205">
        <v>13883</v>
      </c>
      <c r="Q205" t="s">
        <v>54</v>
      </c>
      <c r="R205">
        <v>2006</v>
      </c>
      <c r="S205" t="s">
        <v>55</v>
      </c>
      <c r="T205" t="s">
        <v>199</v>
      </c>
      <c r="U205" t="s">
        <v>200</v>
      </c>
      <c r="V205">
        <v>524</v>
      </c>
      <c r="W205" t="s">
        <v>308</v>
      </c>
      <c r="X205" t="s">
        <v>309</v>
      </c>
      <c r="Y205" t="s">
        <v>42</v>
      </c>
      <c r="Z205">
        <v>33.549999999999997</v>
      </c>
      <c r="AA205">
        <v>0.42</v>
      </c>
      <c r="AB205">
        <v>0.4</v>
      </c>
      <c r="AC205">
        <v>33.549999999999997</v>
      </c>
    </row>
    <row r="206" spans="1:29">
      <c r="A206">
        <v>30001868</v>
      </c>
      <c r="B206" t="s">
        <v>174</v>
      </c>
      <c r="C206">
        <v>201202</v>
      </c>
      <c r="D206">
        <v>6300</v>
      </c>
      <c r="E206" t="s">
        <v>76</v>
      </c>
      <c r="F206">
        <v>52419</v>
      </c>
      <c r="G206" t="s">
        <v>31</v>
      </c>
      <c r="H206">
        <v>9</v>
      </c>
      <c r="I206" t="s">
        <v>51</v>
      </c>
      <c r="J206">
        <v>54</v>
      </c>
      <c r="K206" t="s">
        <v>52</v>
      </c>
      <c r="L206">
        <v>5249054</v>
      </c>
      <c r="M206" t="s">
        <v>53</v>
      </c>
      <c r="N206">
        <v>3600007</v>
      </c>
      <c r="O206" t="s">
        <v>35</v>
      </c>
      <c r="P206">
        <v>13883</v>
      </c>
      <c r="Q206" t="s">
        <v>54</v>
      </c>
      <c r="V206">
        <v>524</v>
      </c>
      <c r="W206" t="s">
        <v>310</v>
      </c>
      <c r="X206" t="s">
        <v>188</v>
      </c>
      <c r="Y206" t="s">
        <v>42</v>
      </c>
      <c r="Z206">
        <v>131.97999999999999</v>
      </c>
      <c r="AA206">
        <v>1.67</v>
      </c>
      <c r="AB206">
        <v>1.56</v>
      </c>
      <c r="AC206">
        <v>131.97999999999999</v>
      </c>
    </row>
    <row r="207" spans="1:29">
      <c r="A207">
        <v>30001868</v>
      </c>
      <c r="B207" t="s">
        <v>174</v>
      </c>
      <c r="C207">
        <v>201202</v>
      </c>
      <c r="D207">
        <v>6300</v>
      </c>
      <c r="E207" t="s">
        <v>76</v>
      </c>
      <c r="F207">
        <v>52419</v>
      </c>
      <c r="G207" t="s">
        <v>31</v>
      </c>
      <c r="H207">
        <v>9</v>
      </c>
      <c r="I207" t="s">
        <v>51</v>
      </c>
      <c r="J207">
        <v>56</v>
      </c>
      <c r="K207" t="s">
        <v>60</v>
      </c>
      <c r="L207">
        <v>5249054</v>
      </c>
      <c r="M207" t="s">
        <v>53</v>
      </c>
      <c r="N207">
        <v>3600007</v>
      </c>
      <c r="O207" t="s">
        <v>35</v>
      </c>
      <c r="P207">
        <v>13883</v>
      </c>
      <c r="Q207" t="s">
        <v>54</v>
      </c>
      <c r="V207">
        <v>524</v>
      </c>
      <c r="W207" t="s">
        <v>310</v>
      </c>
      <c r="X207" t="s">
        <v>188</v>
      </c>
      <c r="Y207" t="s">
        <v>42</v>
      </c>
      <c r="Z207">
        <v>6.95</v>
      </c>
      <c r="AA207">
        <v>0.09</v>
      </c>
      <c r="AB207">
        <v>0.08</v>
      </c>
      <c r="AC207">
        <v>6.95</v>
      </c>
    </row>
    <row r="208" spans="1:29">
      <c r="A208">
        <v>30001868</v>
      </c>
      <c r="B208" s="1">
        <v>41062</v>
      </c>
      <c r="C208">
        <v>201202</v>
      </c>
      <c r="D208">
        <v>6060</v>
      </c>
      <c r="E208" t="s">
        <v>311</v>
      </c>
      <c r="F208">
        <v>52419</v>
      </c>
      <c r="G208" t="s">
        <v>31</v>
      </c>
      <c r="H208">
        <v>9</v>
      </c>
      <c r="I208" t="s">
        <v>51</v>
      </c>
      <c r="J208">
        <v>54</v>
      </c>
      <c r="K208" t="s">
        <v>52</v>
      </c>
      <c r="L208">
        <v>5249054</v>
      </c>
      <c r="M208" t="s">
        <v>53</v>
      </c>
      <c r="N208">
        <v>3600007</v>
      </c>
      <c r="O208" t="s">
        <v>35</v>
      </c>
      <c r="P208">
        <v>13883</v>
      </c>
      <c r="Q208" t="s">
        <v>54</v>
      </c>
      <c r="R208">
        <v>2006</v>
      </c>
      <c r="S208" t="s">
        <v>55</v>
      </c>
      <c r="T208" t="s">
        <v>199</v>
      </c>
      <c r="U208" t="s">
        <v>200</v>
      </c>
      <c r="V208">
        <v>524</v>
      </c>
      <c r="W208" t="s">
        <v>312</v>
      </c>
      <c r="X208" t="s">
        <v>313</v>
      </c>
      <c r="Y208" t="s">
        <v>42</v>
      </c>
      <c r="Z208">
        <v>665</v>
      </c>
      <c r="AA208">
        <v>8.42</v>
      </c>
      <c r="AB208">
        <v>7.85</v>
      </c>
      <c r="AC208">
        <v>665</v>
      </c>
    </row>
    <row r="209" spans="1:29">
      <c r="A209">
        <v>30001868</v>
      </c>
      <c r="B209" s="1">
        <v>41062</v>
      </c>
      <c r="C209">
        <v>201202</v>
      </c>
      <c r="D209">
        <v>6060</v>
      </c>
      <c r="E209" t="s">
        <v>311</v>
      </c>
      <c r="F209">
        <v>52419</v>
      </c>
      <c r="G209" t="s">
        <v>31</v>
      </c>
      <c r="H209">
        <v>9</v>
      </c>
      <c r="I209" t="s">
        <v>51</v>
      </c>
      <c r="J209">
        <v>56</v>
      </c>
      <c r="K209" t="s">
        <v>60</v>
      </c>
      <c r="L209">
        <v>5249054</v>
      </c>
      <c r="M209" t="s">
        <v>53</v>
      </c>
      <c r="N209">
        <v>3600007</v>
      </c>
      <c r="O209" t="s">
        <v>35</v>
      </c>
      <c r="P209">
        <v>13883</v>
      </c>
      <c r="Q209" t="s">
        <v>54</v>
      </c>
      <c r="R209">
        <v>2006</v>
      </c>
      <c r="S209" t="s">
        <v>55</v>
      </c>
      <c r="T209" t="s">
        <v>199</v>
      </c>
      <c r="U209" t="s">
        <v>200</v>
      </c>
      <c r="V209">
        <v>524</v>
      </c>
      <c r="W209" t="s">
        <v>312</v>
      </c>
      <c r="X209" t="s">
        <v>313</v>
      </c>
      <c r="Y209" t="s">
        <v>42</v>
      </c>
      <c r="Z209">
        <v>35</v>
      </c>
      <c r="AA209">
        <v>0.44</v>
      </c>
      <c r="AB209">
        <v>0.41</v>
      </c>
      <c r="AC209">
        <v>35</v>
      </c>
    </row>
    <row r="210" spans="1:29">
      <c r="A210">
        <v>10013941</v>
      </c>
      <c r="B210" t="s">
        <v>71</v>
      </c>
      <c r="C210">
        <v>201202</v>
      </c>
      <c r="D210">
        <v>6200</v>
      </c>
      <c r="E210" t="s">
        <v>72</v>
      </c>
      <c r="F210">
        <v>52400</v>
      </c>
      <c r="G210" t="s">
        <v>66</v>
      </c>
      <c r="H210">
        <v>9</v>
      </c>
      <c r="I210" t="s">
        <v>51</v>
      </c>
      <c r="J210">
        <v>54</v>
      </c>
      <c r="K210" t="s">
        <v>52</v>
      </c>
      <c r="L210">
        <v>5249054</v>
      </c>
      <c r="M210" t="s">
        <v>53</v>
      </c>
      <c r="N210">
        <v>3600007</v>
      </c>
      <c r="O210" t="s">
        <v>35</v>
      </c>
      <c r="P210">
        <v>13883</v>
      </c>
      <c r="Q210" t="s">
        <v>54</v>
      </c>
      <c r="V210">
        <v>524</v>
      </c>
      <c r="W210" t="s">
        <v>314</v>
      </c>
      <c r="Y210" t="s">
        <v>42</v>
      </c>
      <c r="Z210">
        <v>-5990.13</v>
      </c>
      <c r="AA210">
        <v>-75.83</v>
      </c>
      <c r="AB210">
        <v>-70.92</v>
      </c>
      <c r="AC210">
        <v>-5990.13</v>
      </c>
    </row>
    <row r="211" spans="1:29">
      <c r="A211">
        <v>10013941</v>
      </c>
      <c r="B211" t="s">
        <v>71</v>
      </c>
      <c r="C211">
        <v>201202</v>
      </c>
      <c r="D211">
        <v>6200</v>
      </c>
      <c r="E211" t="s">
        <v>72</v>
      </c>
      <c r="F211">
        <v>52400</v>
      </c>
      <c r="G211" t="s">
        <v>66</v>
      </c>
      <c r="H211">
        <v>9</v>
      </c>
      <c r="I211" t="s">
        <v>51</v>
      </c>
      <c r="J211">
        <v>56</v>
      </c>
      <c r="K211" t="s">
        <v>60</v>
      </c>
      <c r="L211">
        <v>5249054</v>
      </c>
      <c r="M211" t="s">
        <v>53</v>
      </c>
      <c r="N211">
        <v>3600007</v>
      </c>
      <c r="O211" t="s">
        <v>35</v>
      </c>
      <c r="P211">
        <v>13883</v>
      </c>
      <c r="Q211" t="s">
        <v>54</v>
      </c>
      <c r="V211">
        <v>524</v>
      </c>
      <c r="W211" t="s">
        <v>314</v>
      </c>
      <c r="Y211" t="s">
        <v>42</v>
      </c>
      <c r="Z211">
        <v>-315.27</v>
      </c>
      <c r="AA211">
        <v>-3.99</v>
      </c>
      <c r="AB211">
        <v>-3.73</v>
      </c>
      <c r="AC211">
        <v>-315.27</v>
      </c>
    </row>
    <row r="212" spans="1:29">
      <c r="A212">
        <v>30002016</v>
      </c>
      <c r="B212" t="s">
        <v>80</v>
      </c>
      <c r="C212">
        <v>201203</v>
      </c>
      <c r="D212">
        <v>4010</v>
      </c>
      <c r="E212" t="s">
        <v>81</v>
      </c>
      <c r="F212">
        <v>52400</v>
      </c>
      <c r="G212" t="s">
        <v>66</v>
      </c>
      <c r="H212">
        <v>9</v>
      </c>
      <c r="I212" t="s">
        <v>51</v>
      </c>
      <c r="J212">
        <v>54</v>
      </c>
      <c r="K212" t="s">
        <v>52</v>
      </c>
      <c r="L212">
        <v>5249054</v>
      </c>
      <c r="M212" t="s">
        <v>53</v>
      </c>
      <c r="N212">
        <v>3600007</v>
      </c>
      <c r="O212" t="s">
        <v>35</v>
      </c>
      <c r="P212">
        <v>13880</v>
      </c>
      <c r="Q212" t="s">
        <v>82</v>
      </c>
      <c r="R212" t="s">
        <v>37</v>
      </c>
      <c r="S212" t="s">
        <v>38</v>
      </c>
      <c r="T212">
        <v>5240001296</v>
      </c>
      <c r="U212" t="s">
        <v>74</v>
      </c>
      <c r="V212">
        <v>524</v>
      </c>
      <c r="W212" t="s">
        <v>83</v>
      </c>
      <c r="X212">
        <v>216</v>
      </c>
      <c r="Y212" t="s">
        <v>42</v>
      </c>
      <c r="Z212">
        <v>4267.16</v>
      </c>
      <c r="AA212">
        <v>54.71</v>
      </c>
      <c r="AB212">
        <v>51.94</v>
      </c>
      <c r="AC212">
        <v>4267.16</v>
      </c>
    </row>
    <row r="213" spans="1:29">
      <c r="A213">
        <v>30002016</v>
      </c>
      <c r="B213" t="s">
        <v>80</v>
      </c>
      <c r="C213">
        <v>201203</v>
      </c>
      <c r="D213">
        <v>4010</v>
      </c>
      <c r="E213" t="s">
        <v>81</v>
      </c>
      <c r="F213">
        <v>52400</v>
      </c>
      <c r="G213" t="s">
        <v>66</v>
      </c>
      <c r="H213">
        <v>9</v>
      </c>
      <c r="I213" t="s">
        <v>51</v>
      </c>
      <c r="J213">
        <v>56</v>
      </c>
      <c r="K213" t="s">
        <v>60</v>
      </c>
      <c r="L213">
        <v>5249054</v>
      </c>
      <c r="M213" t="s">
        <v>53</v>
      </c>
      <c r="N213">
        <v>3600007</v>
      </c>
      <c r="O213" t="s">
        <v>35</v>
      </c>
      <c r="P213">
        <v>13880</v>
      </c>
      <c r="Q213" t="s">
        <v>82</v>
      </c>
      <c r="R213" t="s">
        <v>37</v>
      </c>
      <c r="S213" t="s">
        <v>38</v>
      </c>
      <c r="T213">
        <v>5240001296</v>
      </c>
      <c r="U213" t="s">
        <v>74</v>
      </c>
      <c r="V213">
        <v>524</v>
      </c>
      <c r="W213" t="s">
        <v>83</v>
      </c>
      <c r="X213">
        <v>216</v>
      </c>
      <c r="Y213" t="s">
        <v>42</v>
      </c>
      <c r="Z213">
        <v>224.59</v>
      </c>
      <c r="AA213">
        <v>2.88</v>
      </c>
      <c r="AB213">
        <v>2.73</v>
      </c>
      <c r="AC213">
        <v>224.59</v>
      </c>
    </row>
    <row r="214" spans="1:29">
      <c r="A214">
        <v>30001527</v>
      </c>
      <c r="B214" t="s">
        <v>276</v>
      </c>
      <c r="C214">
        <v>201201</v>
      </c>
      <c r="D214">
        <v>6020</v>
      </c>
      <c r="E214" t="s">
        <v>61</v>
      </c>
      <c r="F214">
        <v>52420</v>
      </c>
      <c r="G214" t="s">
        <v>50</v>
      </c>
      <c r="H214">
        <v>9</v>
      </c>
      <c r="I214" t="s">
        <v>51</v>
      </c>
      <c r="J214">
        <v>54</v>
      </c>
      <c r="K214" t="s">
        <v>52</v>
      </c>
      <c r="L214">
        <v>5249054</v>
      </c>
      <c r="M214" t="s">
        <v>53</v>
      </c>
      <c r="N214">
        <v>3600007</v>
      </c>
      <c r="O214" t="s">
        <v>35</v>
      </c>
      <c r="P214">
        <v>13883</v>
      </c>
      <c r="Q214" t="s">
        <v>54</v>
      </c>
      <c r="R214">
        <v>2006</v>
      </c>
      <c r="S214" t="s">
        <v>55</v>
      </c>
      <c r="T214" t="s">
        <v>56</v>
      </c>
      <c r="U214" t="s">
        <v>57</v>
      </c>
      <c r="V214">
        <v>524</v>
      </c>
      <c r="W214" t="s">
        <v>315</v>
      </c>
      <c r="X214" t="s">
        <v>316</v>
      </c>
      <c r="Y214" t="s">
        <v>42</v>
      </c>
      <c r="Z214">
        <v>564.67999999999995</v>
      </c>
      <c r="AA214">
        <v>6.86</v>
      </c>
      <c r="AB214">
        <v>6.61</v>
      </c>
      <c r="AC214">
        <v>564.67999999999995</v>
      </c>
    </row>
    <row r="215" spans="1:29">
      <c r="A215">
        <v>30001527</v>
      </c>
      <c r="B215" t="s">
        <v>276</v>
      </c>
      <c r="C215">
        <v>201201</v>
      </c>
      <c r="D215">
        <v>6020</v>
      </c>
      <c r="E215" t="s">
        <v>61</v>
      </c>
      <c r="F215">
        <v>52420</v>
      </c>
      <c r="G215" t="s">
        <v>50</v>
      </c>
      <c r="H215">
        <v>9</v>
      </c>
      <c r="I215" t="s">
        <v>51</v>
      </c>
      <c r="J215">
        <v>56</v>
      </c>
      <c r="K215" t="s">
        <v>60</v>
      </c>
      <c r="L215">
        <v>5249054</v>
      </c>
      <c r="M215" t="s">
        <v>53</v>
      </c>
      <c r="N215">
        <v>3600007</v>
      </c>
      <c r="O215" t="s">
        <v>35</v>
      </c>
      <c r="P215">
        <v>13883</v>
      </c>
      <c r="Q215" t="s">
        <v>54</v>
      </c>
      <c r="R215">
        <v>2006</v>
      </c>
      <c r="S215" t="s">
        <v>55</v>
      </c>
      <c r="T215" t="s">
        <v>56</v>
      </c>
      <c r="U215" t="s">
        <v>57</v>
      </c>
      <c r="V215">
        <v>524</v>
      </c>
      <c r="W215" t="s">
        <v>315</v>
      </c>
      <c r="X215" t="s">
        <v>316</v>
      </c>
      <c r="Y215" t="s">
        <v>42</v>
      </c>
      <c r="Z215">
        <v>29.72</v>
      </c>
      <c r="AA215">
        <v>0.36</v>
      </c>
      <c r="AB215">
        <v>0.35</v>
      </c>
      <c r="AC215">
        <v>29.72</v>
      </c>
    </row>
    <row r="216" spans="1:29">
      <c r="A216">
        <v>30001527</v>
      </c>
      <c r="B216" t="s">
        <v>276</v>
      </c>
      <c r="C216">
        <v>201201</v>
      </c>
      <c r="D216">
        <v>5510</v>
      </c>
      <c r="E216" t="s">
        <v>289</v>
      </c>
      <c r="F216">
        <v>52420</v>
      </c>
      <c r="G216" t="s">
        <v>50</v>
      </c>
      <c r="H216">
        <v>5</v>
      </c>
      <c r="I216" t="s">
        <v>32</v>
      </c>
      <c r="J216">
        <v>20</v>
      </c>
      <c r="K216" t="s">
        <v>33</v>
      </c>
      <c r="L216">
        <v>5240020</v>
      </c>
      <c r="M216" t="s">
        <v>34</v>
      </c>
      <c r="N216">
        <v>3600007</v>
      </c>
      <c r="O216" t="s">
        <v>35</v>
      </c>
      <c r="P216">
        <v>13882</v>
      </c>
      <c r="Q216" t="s">
        <v>126</v>
      </c>
      <c r="V216">
        <v>524</v>
      </c>
      <c r="W216" t="s">
        <v>317</v>
      </c>
      <c r="X216" t="s">
        <v>304</v>
      </c>
      <c r="Y216" t="s">
        <v>42</v>
      </c>
      <c r="Z216">
        <v>7424.53</v>
      </c>
      <c r="AA216">
        <v>90.21</v>
      </c>
      <c r="AB216">
        <v>86.91</v>
      </c>
      <c r="AC216">
        <v>7424.53</v>
      </c>
    </row>
    <row r="217" spans="1:29">
      <c r="A217">
        <v>30001529</v>
      </c>
      <c r="B217" t="s">
        <v>86</v>
      </c>
      <c r="C217">
        <v>201201</v>
      </c>
      <c r="D217">
        <v>4010</v>
      </c>
      <c r="E217" t="s">
        <v>81</v>
      </c>
      <c r="F217">
        <v>52400</v>
      </c>
      <c r="G217" t="s">
        <v>66</v>
      </c>
      <c r="H217">
        <v>9</v>
      </c>
      <c r="I217" t="s">
        <v>51</v>
      </c>
      <c r="J217">
        <v>58</v>
      </c>
      <c r="K217" t="s">
        <v>84</v>
      </c>
      <c r="L217">
        <v>5249058</v>
      </c>
      <c r="M217" t="s">
        <v>84</v>
      </c>
      <c r="N217">
        <v>3600007</v>
      </c>
      <c r="O217" t="s">
        <v>35</v>
      </c>
      <c r="P217">
        <v>13880</v>
      </c>
      <c r="Q217" t="s">
        <v>82</v>
      </c>
      <c r="R217" t="s">
        <v>37</v>
      </c>
      <c r="S217" t="s">
        <v>38</v>
      </c>
      <c r="T217">
        <v>5240001057</v>
      </c>
      <c r="U217" t="s">
        <v>85</v>
      </c>
      <c r="V217">
        <v>524</v>
      </c>
      <c r="W217" t="s">
        <v>87</v>
      </c>
      <c r="X217">
        <v>20</v>
      </c>
      <c r="Y217" t="s">
        <v>42</v>
      </c>
      <c r="Z217">
        <v>10050.6</v>
      </c>
      <c r="AA217">
        <v>122.12</v>
      </c>
      <c r="AB217">
        <v>117.65</v>
      </c>
      <c r="AC217">
        <v>10050.6</v>
      </c>
    </row>
    <row r="218" spans="1:29">
      <c r="A218">
        <v>30001527</v>
      </c>
      <c r="B218" t="s">
        <v>276</v>
      </c>
      <c r="C218">
        <v>201201</v>
      </c>
      <c r="D218">
        <v>6200</v>
      </c>
      <c r="E218" t="s">
        <v>72</v>
      </c>
      <c r="F218">
        <v>52420</v>
      </c>
      <c r="G218" t="s">
        <v>50</v>
      </c>
      <c r="H218">
        <v>9</v>
      </c>
      <c r="I218" t="s">
        <v>51</v>
      </c>
      <c r="J218">
        <v>54</v>
      </c>
      <c r="K218" t="s">
        <v>52</v>
      </c>
      <c r="L218">
        <v>5249054</v>
      </c>
      <c r="M218" t="s">
        <v>53</v>
      </c>
      <c r="N218">
        <v>3600007</v>
      </c>
      <c r="O218" t="s">
        <v>35</v>
      </c>
      <c r="P218">
        <v>13883</v>
      </c>
      <c r="Q218" t="s">
        <v>54</v>
      </c>
      <c r="V218">
        <v>524</v>
      </c>
      <c r="W218" t="s">
        <v>318</v>
      </c>
      <c r="X218" t="s">
        <v>319</v>
      </c>
      <c r="Y218" t="s">
        <v>42</v>
      </c>
      <c r="Z218">
        <v>1069.02</v>
      </c>
      <c r="AA218">
        <v>12.99</v>
      </c>
      <c r="AB218">
        <v>12.51</v>
      </c>
      <c r="AC218">
        <v>1069.02</v>
      </c>
    </row>
    <row r="219" spans="1:29">
      <c r="A219">
        <v>30001527</v>
      </c>
      <c r="B219" t="s">
        <v>276</v>
      </c>
      <c r="C219">
        <v>201201</v>
      </c>
      <c r="D219">
        <v>6200</v>
      </c>
      <c r="E219" t="s">
        <v>72</v>
      </c>
      <c r="F219">
        <v>52420</v>
      </c>
      <c r="G219" t="s">
        <v>50</v>
      </c>
      <c r="H219">
        <v>9</v>
      </c>
      <c r="I219" t="s">
        <v>51</v>
      </c>
      <c r="J219">
        <v>56</v>
      </c>
      <c r="K219" t="s">
        <v>60</v>
      </c>
      <c r="L219">
        <v>5249054</v>
      </c>
      <c r="M219" t="s">
        <v>53</v>
      </c>
      <c r="N219">
        <v>3600007</v>
      </c>
      <c r="O219" t="s">
        <v>35</v>
      </c>
      <c r="P219">
        <v>13883</v>
      </c>
      <c r="Q219" t="s">
        <v>54</v>
      </c>
      <c r="V219">
        <v>524</v>
      </c>
      <c r="W219" t="s">
        <v>318</v>
      </c>
      <c r="X219" t="s">
        <v>319</v>
      </c>
      <c r="Y219" t="s">
        <v>42</v>
      </c>
      <c r="Z219">
        <v>56.26</v>
      </c>
      <c r="AA219">
        <v>0.68</v>
      </c>
      <c r="AB219">
        <v>0.66</v>
      </c>
      <c r="AC219">
        <v>56.26</v>
      </c>
    </row>
    <row r="220" spans="1:29">
      <c r="A220">
        <v>30002187</v>
      </c>
      <c r="B220" s="1">
        <v>41033</v>
      </c>
      <c r="C220">
        <v>201203</v>
      </c>
      <c r="D220">
        <v>4210</v>
      </c>
      <c r="E220" t="s">
        <v>30</v>
      </c>
      <c r="F220">
        <v>52400</v>
      </c>
      <c r="G220" t="s">
        <v>66</v>
      </c>
      <c r="H220">
        <v>5</v>
      </c>
      <c r="I220" t="s">
        <v>32</v>
      </c>
      <c r="J220">
        <v>20</v>
      </c>
      <c r="K220" t="s">
        <v>33</v>
      </c>
      <c r="L220">
        <v>5240020</v>
      </c>
      <c r="M220" t="s">
        <v>34</v>
      </c>
      <c r="N220">
        <v>3600007</v>
      </c>
      <c r="O220" t="s">
        <v>35</v>
      </c>
      <c r="P220">
        <v>13881</v>
      </c>
      <c r="Q220" t="s">
        <v>36</v>
      </c>
      <c r="R220" t="s">
        <v>37</v>
      </c>
      <c r="S220" t="s">
        <v>38</v>
      </c>
      <c r="T220">
        <v>5240001203</v>
      </c>
      <c r="U220" t="s">
        <v>67</v>
      </c>
      <c r="V220">
        <v>524</v>
      </c>
      <c r="W220" t="s">
        <v>93</v>
      </c>
      <c r="X220" t="s">
        <v>94</v>
      </c>
      <c r="Y220" t="s">
        <v>42</v>
      </c>
      <c r="Z220">
        <v>4188.3</v>
      </c>
      <c r="AA220">
        <v>51.39</v>
      </c>
      <c r="AB220">
        <v>49.48</v>
      </c>
      <c r="AC220">
        <v>4188.3</v>
      </c>
    </row>
    <row r="221" spans="1:29">
      <c r="A221">
        <v>30001896</v>
      </c>
      <c r="B221" t="s">
        <v>255</v>
      </c>
      <c r="C221">
        <v>201202</v>
      </c>
      <c r="D221">
        <v>4600</v>
      </c>
      <c r="E221" t="s">
        <v>256</v>
      </c>
      <c r="F221">
        <v>52400</v>
      </c>
      <c r="G221" t="s">
        <v>66</v>
      </c>
      <c r="H221">
        <v>9</v>
      </c>
      <c r="I221" t="s">
        <v>51</v>
      </c>
      <c r="J221">
        <v>58</v>
      </c>
      <c r="K221" t="s">
        <v>84</v>
      </c>
      <c r="L221">
        <v>5249058</v>
      </c>
      <c r="M221" t="s">
        <v>84</v>
      </c>
      <c r="N221">
        <v>3600007</v>
      </c>
      <c r="O221" t="s">
        <v>35</v>
      </c>
      <c r="P221">
        <v>13881</v>
      </c>
      <c r="Q221" t="s">
        <v>36</v>
      </c>
      <c r="V221">
        <v>524</v>
      </c>
      <c r="W221" t="s">
        <v>257</v>
      </c>
      <c r="X221" t="s">
        <v>258</v>
      </c>
      <c r="Y221" t="s">
        <v>42</v>
      </c>
      <c r="Z221">
        <v>561.4</v>
      </c>
      <c r="AA221">
        <v>7.11</v>
      </c>
      <c r="AB221">
        <v>6.58</v>
      </c>
      <c r="AC221">
        <v>561.4</v>
      </c>
    </row>
    <row r="222" spans="1:29">
      <c r="A222">
        <v>30001868</v>
      </c>
      <c r="B222" s="1">
        <v>41123</v>
      </c>
      <c r="C222">
        <v>201202</v>
      </c>
      <c r="D222">
        <v>6300</v>
      </c>
      <c r="E222" t="s">
        <v>76</v>
      </c>
      <c r="F222">
        <v>52419</v>
      </c>
      <c r="G222" t="s">
        <v>31</v>
      </c>
      <c r="H222">
        <v>9</v>
      </c>
      <c r="I222" t="s">
        <v>51</v>
      </c>
      <c r="J222">
        <v>56</v>
      </c>
      <c r="K222" t="s">
        <v>60</v>
      </c>
      <c r="L222">
        <v>5249054</v>
      </c>
      <c r="M222" t="s">
        <v>53</v>
      </c>
      <c r="N222">
        <v>3600007</v>
      </c>
      <c r="O222" t="s">
        <v>35</v>
      </c>
      <c r="P222">
        <v>13883</v>
      </c>
      <c r="Q222" t="s">
        <v>54</v>
      </c>
      <c r="V222">
        <v>524</v>
      </c>
      <c r="W222" t="s">
        <v>281</v>
      </c>
      <c r="X222" t="s">
        <v>282</v>
      </c>
      <c r="Y222" t="s">
        <v>42</v>
      </c>
      <c r="Z222">
        <v>34.4</v>
      </c>
      <c r="AA222">
        <v>0.44</v>
      </c>
      <c r="AB222">
        <v>0.41</v>
      </c>
      <c r="AC222">
        <v>34.4</v>
      </c>
    </row>
    <row r="223" spans="1:29">
      <c r="A223">
        <v>30001868</v>
      </c>
      <c r="B223" s="1">
        <v>41062</v>
      </c>
      <c r="C223">
        <v>201202</v>
      </c>
      <c r="D223">
        <v>5590</v>
      </c>
      <c r="E223" t="s">
        <v>271</v>
      </c>
      <c r="F223">
        <v>52419</v>
      </c>
      <c r="G223" t="s">
        <v>31</v>
      </c>
      <c r="H223">
        <v>5</v>
      </c>
      <c r="I223" t="s">
        <v>32</v>
      </c>
      <c r="J223">
        <v>20</v>
      </c>
      <c r="K223" t="s">
        <v>33</v>
      </c>
      <c r="L223">
        <v>5240020</v>
      </c>
      <c r="M223" t="s">
        <v>34</v>
      </c>
      <c r="N223">
        <v>3600007</v>
      </c>
      <c r="O223" t="s">
        <v>35</v>
      </c>
      <c r="P223">
        <v>13882</v>
      </c>
      <c r="Q223" t="s">
        <v>126</v>
      </c>
      <c r="V223">
        <v>524</v>
      </c>
      <c r="W223" t="s">
        <v>320</v>
      </c>
      <c r="X223" t="s">
        <v>321</v>
      </c>
      <c r="Y223" t="s">
        <v>42</v>
      </c>
      <c r="Z223">
        <v>13551</v>
      </c>
      <c r="AA223">
        <v>171.53</v>
      </c>
      <c r="AB223">
        <v>160.07</v>
      </c>
      <c r="AC223">
        <v>13551</v>
      </c>
    </row>
    <row r="224" spans="1:29">
      <c r="A224">
        <v>30001868</v>
      </c>
      <c r="B224" t="s">
        <v>174</v>
      </c>
      <c r="C224">
        <v>201202</v>
      </c>
      <c r="D224">
        <v>6070</v>
      </c>
      <c r="E224" t="s">
        <v>144</v>
      </c>
      <c r="F224">
        <v>52419</v>
      </c>
      <c r="G224" t="s">
        <v>31</v>
      </c>
      <c r="H224">
        <v>9</v>
      </c>
      <c r="I224" t="s">
        <v>51</v>
      </c>
      <c r="J224">
        <v>54</v>
      </c>
      <c r="K224" t="s">
        <v>52</v>
      </c>
      <c r="L224">
        <v>5249054</v>
      </c>
      <c r="M224" t="s">
        <v>53</v>
      </c>
      <c r="N224">
        <v>3600007</v>
      </c>
      <c r="O224" t="s">
        <v>35</v>
      </c>
      <c r="P224">
        <v>13883</v>
      </c>
      <c r="Q224" t="s">
        <v>54</v>
      </c>
      <c r="R224">
        <v>2006</v>
      </c>
      <c r="S224" t="s">
        <v>55</v>
      </c>
      <c r="T224" t="s">
        <v>199</v>
      </c>
      <c r="U224" t="s">
        <v>200</v>
      </c>
      <c r="V224">
        <v>524</v>
      </c>
      <c r="W224" t="s">
        <v>322</v>
      </c>
      <c r="X224" t="s">
        <v>323</v>
      </c>
      <c r="Y224" t="s">
        <v>42</v>
      </c>
      <c r="Z224">
        <v>8542.56</v>
      </c>
      <c r="AA224">
        <v>108.13</v>
      </c>
      <c r="AB224">
        <v>101.02</v>
      </c>
      <c r="AC224">
        <v>8542.56</v>
      </c>
    </row>
    <row r="225" spans="1:29">
      <c r="A225">
        <v>30001868</v>
      </c>
      <c r="B225" t="s">
        <v>174</v>
      </c>
      <c r="C225">
        <v>201202</v>
      </c>
      <c r="D225">
        <v>6070</v>
      </c>
      <c r="E225" t="s">
        <v>144</v>
      </c>
      <c r="F225">
        <v>52419</v>
      </c>
      <c r="G225" t="s">
        <v>31</v>
      </c>
      <c r="H225">
        <v>9</v>
      </c>
      <c r="I225" t="s">
        <v>51</v>
      </c>
      <c r="J225">
        <v>56</v>
      </c>
      <c r="K225" t="s">
        <v>60</v>
      </c>
      <c r="L225">
        <v>5249054</v>
      </c>
      <c r="M225" t="s">
        <v>53</v>
      </c>
      <c r="N225">
        <v>3600007</v>
      </c>
      <c r="O225" t="s">
        <v>35</v>
      </c>
      <c r="P225">
        <v>13883</v>
      </c>
      <c r="Q225" t="s">
        <v>54</v>
      </c>
      <c r="R225">
        <v>2006</v>
      </c>
      <c r="S225" t="s">
        <v>55</v>
      </c>
      <c r="T225" t="s">
        <v>199</v>
      </c>
      <c r="U225" t="s">
        <v>200</v>
      </c>
      <c r="V225">
        <v>524</v>
      </c>
      <c r="W225" t="s">
        <v>322</v>
      </c>
      <c r="X225" t="s">
        <v>323</v>
      </c>
      <c r="Y225" t="s">
        <v>42</v>
      </c>
      <c r="Z225">
        <v>449.61</v>
      </c>
      <c r="AA225">
        <v>5.69</v>
      </c>
      <c r="AB225">
        <v>5.32</v>
      </c>
      <c r="AC225">
        <v>449.61</v>
      </c>
    </row>
    <row r="226" spans="1:29">
      <c r="A226">
        <v>30001867</v>
      </c>
      <c r="B226" t="s">
        <v>180</v>
      </c>
      <c r="C226">
        <v>201202</v>
      </c>
      <c r="D226">
        <v>4011</v>
      </c>
      <c r="E226" t="s">
        <v>65</v>
      </c>
      <c r="F226">
        <v>52420</v>
      </c>
      <c r="G226" t="s">
        <v>50</v>
      </c>
      <c r="H226">
        <v>10</v>
      </c>
      <c r="I226" t="s">
        <v>115</v>
      </c>
      <c r="J226">
        <v>52</v>
      </c>
      <c r="K226" t="s">
        <v>116</v>
      </c>
      <c r="L226">
        <v>5249052</v>
      </c>
      <c r="M226" t="s">
        <v>116</v>
      </c>
      <c r="N226">
        <v>3600007</v>
      </c>
      <c r="O226" t="s">
        <v>35</v>
      </c>
      <c r="P226">
        <v>13881</v>
      </c>
      <c r="Q226" t="s">
        <v>36</v>
      </c>
      <c r="R226" t="s">
        <v>37</v>
      </c>
      <c r="S226" t="s">
        <v>38</v>
      </c>
      <c r="T226">
        <v>5240001182</v>
      </c>
      <c r="U226" t="s">
        <v>117</v>
      </c>
      <c r="V226">
        <v>524</v>
      </c>
      <c r="W226" t="s">
        <v>181</v>
      </c>
      <c r="X226" t="s">
        <v>182</v>
      </c>
      <c r="Y226" t="s">
        <v>42</v>
      </c>
      <c r="Z226">
        <v>2471</v>
      </c>
      <c r="AA226">
        <v>31.28</v>
      </c>
      <c r="AB226">
        <v>29.23</v>
      </c>
      <c r="AC226">
        <v>2471</v>
      </c>
    </row>
    <row r="227" spans="1:29">
      <c r="A227">
        <v>10014002</v>
      </c>
      <c r="B227" t="s">
        <v>212</v>
      </c>
      <c r="C227">
        <v>201202</v>
      </c>
      <c r="D227">
        <v>6000</v>
      </c>
      <c r="E227" t="s">
        <v>49</v>
      </c>
      <c r="F227">
        <v>52400</v>
      </c>
      <c r="G227" t="s">
        <v>66</v>
      </c>
      <c r="H227">
        <v>9</v>
      </c>
      <c r="I227" t="s">
        <v>51</v>
      </c>
      <c r="J227">
        <v>54</v>
      </c>
      <c r="K227" t="s">
        <v>52</v>
      </c>
      <c r="L227">
        <v>5249054</v>
      </c>
      <c r="M227" t="s">
        <v>53</v>
      </c>
      <c r="N227">
        <v>3600007</v>
      </c>
      <c r="O227" t="s">
        <v>35</v>
      </c>
      <c r="P227">
        <v>13883</v>
      </c>
      <c r="Q227" t="s">
        <v>54</v>
      </c>
      <c r="R227">
        <v>2006</v>
      </c>
      <c r="S227" t="s">
        <v>55</v>
      </c>
      <c r="T227" t="s">
        <v>167</v>
      </c>
      <c r="U227" t="s">
        <v>168</v>
      </c>
      <c r="V227">
        <v>524</v>
      </c>
      <c r="W227" t="s">
        <v>324</v>
      </c>
      <c r="Y227" t="s">
        <v>42</v>
      </c>
      <c r="Z227">
        <v>50478.47</v>
      </c>
      <c r="AA227">
        <v>638.97</v>
      </c>
      <c r="AB227">
        <v>596.99</v>
      </c>
      <c r="AC227">
        <v>50478.47</v>
      </c>
    </row>
    <row r="228" spans="1:29">
      <c r="A228">
        <v>10014002</v>
      </c>
      <c r="B228" t="s">
        <v>212</v>
      </c>
      <c r="C228">
        <v>201202</v>
      </c>
      <c r="D228">
        <v>6000</v>
      </c>
      <c r="E228" t="s">
        <v>49</v>
      </c>
      <c r="F228">
        <v>52400</v>
      </c>
      <c r="G228" t="s">
        <v>66</v>
      </c>
      <c r="H228">
        <v>9</v>
      </c>
      <c r="I228" t="s">
        <v>51</v>
      </c>
      <c r="J228">
        <v>56</v>
      </c>
      <c r="K228" t="s">
        <v>60</v>
      </c>
      <c r="L228">
        <v>5249054</v>
      </c>
      <c r="M228" t="s">
        <v>53</v>
      </c>
      <c r="N228">
        <v>3600007</v>
      </c>
      <c r="O228" t="s">
        <v>35</v>
      </c>
      <c r="P228">
        <v>13883</v>
      </c>
      <c r="Q228" t="s">
        <v>54</v>
      </c>
      <c r="R228">
        <v>2006</v>
      </c>
      <c r="S228" t="s">
        <v>55</v>
      </c>
      <c r="T228" t="s">
        <v>167</v>
      </c>
      <c r="U228" t="s">
        <v>168</v>
      </c>
      <c r="V228">
        <v>524</v>
      </c>
      <c r="W228" t="s">
        <v>324</v>
      </c>
      <c r="Y228" t="s">
        <v>42</v>
      </c>
      <c r="Z228">
        <v>2656.76</v>
      </c>
      <c r="AA228">
        <v>33.630000000000003</v>
      </c>
      <c r="AB228">
        <v>31.42</v>
      </c>
      <c r="AC228">
        <v>2656.76</v>
      </c>
    </row>
    <row r="229" spans="1:29">
      <c r="A229">
        <v>10012165</v>
      </c>
      <c r="B229" t="s">
        <v>78</v>
      </c>
      <c r="C229">
        <v>201201</v>
      </c>
      <c r="D229">
        <v>5511</v>
      </c>
      <c r="E229" t="s">
        <v>230</v>
      </c>
      <c r="F229">
        <v>52400</v>
      </c>
      <c r="G229" t="s">
        <v>66</v>
      </c>
      <c r="H229">
        <v>5</v>
      </c>
      <c r="I229" t="s">
        <v>32</v>
      </c>
      <c r="J229">
        <v>20</v>
      </c>
      <c r="K229" t="s">
        <v>33</v>
      </c>
      <c r="L229">
        <v>5240020</v>
      </c>
      <c r="M229" t="s">
        <v>34</v>
      </c>
      <c r="N229">
        <v>3600007</v>
      </c>
      <c r="O229" t="s">
        <v>35</v>
      </c>
      <c r="P229">
        <v>13882</v>
      </c>
      <c r="Q229" t="s">
        <v>126</v>
      </c>
      <c r="V229">
        <v>524</v>
      </c>
      <c r="W229" t="s">
        <v>272</v>
      </c>
      <c r="Y229" t="s">
        <v>42</v>
      </c>
      <c r="Z229">
        <v>1988.8</v>
      </c>
      <c r="AA229">
        <v>24.17</v>
      </c>
      <c r="AB229">
        <v>23.05</v>
      </c>
      <c r="AC229">
        <v>1988.8</v>
      </c>
    </row>
    <row r="230" spans="1:29">
      <c r="A230">
        <v>30001839</v>
      </c>
      <c r="B230" t="s">
        <v>86</v>
      </c>
      <c r="C230">
        <v>201202</v>
      </c>
      <c r="D230">
        <v>4600</v>
      </c>
      <c r="E230" t="s">
        <v>256</v>
      </c>
      <c r="F230">
        <v>52400</v>
      </c>
      <c r="G230" t="s">
        <v>66</v>
      </c>
      <c r="H230">
        <v>9</v>
      </c>
      <c r="I230" t="s">
        <v>51</v>
      </c>
      <c r="J230">
        <v>54</v>
      </c>
      <c r="K230" t="s">
        <v>52</v>
      </c>
      <c r="L230">
        <v>5249054</v>
      </c>
      <c r="M230" t="s">
        <v>53</v>
      </c>
      <c r="N230">
        <v>3600007</v>
      </c>
      <c r="O230" t="s">
        <v>35</v>
      </c>
      <c r="P230">
        <v>13881</v>
      </c>
      <c r="Q230" t="s">
        <v>36</v>
      </c>
      <c r="V230">
        <v>524</v>
      </c>
      <c r="W230" t="s">
        <v>257</v>
      </c>
      <c r="X230" t="s">
        <v>273</v>
      </c>
      <c r="Y230" t="s">
        <v>42</v>
      </c>
      <c r="Z230">
        <v>430.07</v>
      </c>
      <c r="AA230">
        <v>5.22</v>
      </c>
      <c r="AB230">
        <v>5.03</v>
      </c>
      <c r="AC230">
        <v>430.07</v>
      </c>
    </row>
    <row r="231" spans="1:29">
      <c r="A231">
        <v>30001839</v>
      </c>
      <c r="B231" t="s">
        <v>86</v>
      </c>
      <c r="C231">
        <v>201202</v>
      </c>
      <c r="D231">
        <v>4600</v>
      </c>
      <c r="E231" t="s">
        <v>256</v>
      </c>
      <c r="F231">
        <v>52400</v>
      </c>
      <c r="G231" t="s">
        <v>66</v>
      </c>
      <c r="H231">
        <v>9</v>
      </c>
      <c r="I231" t="s">
        <v>51</v>
      </c>
      <c r="J231">
        <v>56</v>
      </c>
      <c r="K231" t="s">
        <v>60</v>
      </c>
      <c r="L231">
        <v>5249054</v>
      </c>
      <c r="M231" t="s">
        <v>53</v>
      </c>
      <c r="N231">
        <v>3600007</v>
      </c>
      <c r="O231" t="s">
        <v>35</v>
      </c>
      <c r="P231">
        <v>13881</v>
      </c>
      <c r="Q231" t="s">
        <v>36</v>
      </c>
      <c r="V231">
        <v>524</v>
      </c>
      <c r="W231" t="s">
        <v>257</v>
      </c>
      <c r="X231" t="s">
        <v>273</v>
      </c>
      <c r="Y231" t="s">
        <v>42</v>
      </c>
      <c r="Z231">
        <v>22.64</v>
      </c>
      <c r="AA231">
        <v>0.28000000000000003</v>
      </c>
      <c r="AB231">
        <v>0.26</v>
      </c>
      <c r="AC231">
        <v>22.64</v>
      </c>
    </row>
    <row r="232" spans="1:29">
      <c r="A232">
        <v>30001839</v>
      </c>
      <c r="B232" t="s">
        <v>86</v>
      </c>
      <c r="C232">
        <v>201202</v>
      </c>
      <c r="D232">
        <v>4600</v>
      </c>
      <c r="E232" t="s">
        <v>256</v>
      </c>
      <c r="F232">
        <v>52400</v>
      </c>
      <c r="G232" t="s">
        <v>66</v>
      </c>
      <c r="H232">
        <v>9</v>
      </c>
      <c r="I232" t="s">
        <v>51</v>
      </c>
      <c r="J232">
        <v>59</v>
      </c>
      <c r="K232" t="s">
        <v>91</v>
      </c>
      <c r="L232">
        <v>5249059</v>
      </c>
      <c r="M232" t="s">
        <v>91</v>
      </c>
      <c r="N232">
        <v>3600007</v>
      </c>
      <c r="O232" t="s">
        <v>35</v>
      </c>
      <c r="P232">
        <v>13881</v>
      </c>
      <c r="Q232" t="s">
        <v>36</v>
      </c>
      <c r="V232">
        <v>524</v>
      </c>
      <c r="W232" t="s">
        <v>257</v>
      </c>
      <c r="X232" t="s">
        <v>273</v>
      </c>
      <c r="Y232" t="s">
        <v>42</v>
      </c>
      <c r="Z232">
        <v>1840.46</v>
      </c>
      <c r="AA232">
        <v>22.36</v>
      </c>
      <c r="AB232">
        <v>21.54</v>
      </c>
      <c r="AC232">
        <v>1840.46</v>
      </c>
    </row>
    <row r="233" spans="1:29">
      <c r="A233">
        <v>30001527</v>
      </c>
      <c r="B233" t="s">
        <v>276</v>
      </c>
      <c r="C233">
        <v>201201</v>
      </c>
      <c r="D233">
        <v>6150</v>
      </c>
      <c r="E233" t="s">
        <v>241</v>
      </c>
      <c r="F233">
        <v>52420</v>
      </c>
      <c r="G233" t="s">
        <v>50</v>
      </c>
      <c r="H233">
        <v>9</v>
      </c>
      <c r="I233" t="s">
        <v>51</v>
      </c>
      <c r="J233">
        <v>56</v>
      </c>
      <c r="K233" t="s">
        <v>60</v>
      </c>
      <c r="L233">
        <v>5249054</v>
      </c>
      <c r="M233" t="s">
        <v>53</v>
      </c>
      <c r="N233">
        <v>3600007</v>
      </c>
      <c r="O233" t="s">
        <v>35</v>
      </c>
      <c r="P233">
        <v>13883</v>
      </c>
      <c r="Q233" t="s">
        <v>54</v>
      </c>
      <c r="V233">
        <v>524</v>
      </c>
      <c r="W233" t="s">
        <v>277</v>
      </c>
      <c r="X233" t="s">
        <v>278</v>
      </c>
      <c r="Y233" t="s">
        <v>42</v>
      </c>
      <c r="Z233">
        <v>19</v>
      </c>
      <c r="AA233">
        <v>0.23</v>
      </c>
      <c r="AB233">
        <v>0.22</v>
      </c>
      <c r="AC233">
        <v>19</v>
      </c>
    </row>
    <row r="234" spans="1:29">
      <c r="A234">
        <v>30001839</v>
      </c>
      <c r="B234" t="s">
        <v>86</v>
      </c>
      <c r="C234">
        <v>201202</v>
      </c>
      <c r="D234">
        <v>4600</v>
      </c>
      <c r="E234" t="s">
        <v>256</v>
      </c>
      <c r="F234">
        <v>52400</v>
      </c>
      <c r="G234" t="s">
        <v>66</v>
      </c>
      <c r="H234">
        <v>5</v>
      </c>
      <c r="I234" t="s">
        <v>32</v>
      </c>
      <c r="J234">
        <v>20</v>
      </c>
      <c r="K234" t="s">
        <v>33</v>
      </c>
      <c r="L234">
        <v>5240020</v>
      </c>
      <c r="M234" t="s">
        <v>34</v>
      </c>
      <c r="N234">
        <v>3600007</v>
      </c>
      <c r="O234" t="s">
        <v>35</v>
      </c>
      <c r="P234">
        <v>13881</v>
      </c>
      <c r="Q234" t="s">
        <v>36</v>
      </c>
      <c r="V234">
        <v>524</v>
      </c>
      <c r="W234" t="s">
        <v>257</v>
      </c>
      <c r="X234" t="s">
        <v>273</v>
      </c>
      <c r="Y234" t="s">
        <v>42</v>
      </c>
      <c r="Z234">
        <v>5776.39</v>
      </c>
      <c r="AA234">
        <v>70.19</v>
      </c>
      <c r="AB234">
        <v>67.62</v>
      </c>
      <c r="AC234">
        <v>5776.39</v>
      </c>
    </row>
    <row r="235" spans="1:29">
      <c r="A235">
        <v>30002246</v>
      </c>
      <c r="B235" s="1">
        <v>41033</v>
      </c>
      <c r="C235">
        <v>201203</v>
      </c>
      <c r="D235">
        <v>4210</v>
      </c>
      <c r="E235" t="s">
        <v>30</v>
      </c>
      <c r="F235">
        <v>52400</v>
      </c>
      <c r="G235" t="s">
        <v>66</v>
      </c>
      <c r="H235">
        <v>9</v>
      </c>
      <c r="I235" t="s">
        <v>51</v>
      </c>
      <c r="J235">
        <v>54</v>
      </c>
      <c r="K235" t="s">
        <v>52</v>
      </c>
      <c r="L235">
        <v>5249054</v>
      </c>
      <c r="M235" t="s">
        <v>53</v>
      </c>
      <c r="N235">
        <v>3600007</v>
      </c>
      <c r="O235" t="s">
        <v>35</v>
      </c>
      <c r="P235">
        <v>13881</v>
      </c>
      <c r="Q235" t="s">
        <v>36</v>
      </c>
      <c r="R235" t="s">
        <v>37</v>
      </c>
      <c r="S235" t="s">
        <v>38</v>
      </c>
      <c r="T235">
        <v>5240001296</v>
      </c>
      <c r="U235" t="s">
        <v>74</v>
      </c>
      <c r="V235">
        <v>524</v>
      </c>
      <c r="W235" t="s">
        <v>93</v>
      </c>
      <c r="X235">
        <v>30002187</v>
      </c>
      <c r="Y235" t="s">
        <v>42</v>
      </c>
      <c r="Z235">
        <v>-1142.99</v>
      </c>
      <c r="AA235">
        <v>-14.02</v>
      </c>
      <c r="AB235">
        <v>-13.5</v>
      </c>
      <c r="AC235">
        <v>-1142.99</v>
      </c>
    </row>
    <row r="236" spans="1:29">
      <c r="A236">
        <v>30002246</v>
      </c>
      <c r="B236" s="1">
        <v>41033</v>
      </c>
      <c r="C236">
        <v>201203</v>
      </c>
      <c r="D236">
        <v>4210</v>
      </c>
      <c r="E236" t="s">
        <v>30</v>
      </c>
      <c r="F236">
        <v>52400</v>
      </c>
      <c r="G236" t="s">
        <v>66</v>
      </c>
      <c r="H236">
        <v>9</v>
      </c>
      <c r="I236" t="s">
        <v>51</v>
      </c>
      <c r="J236">
        <v>56</v>
      </c>
      <c r="K236" t="s">
        <v>60</v>
      </c>
      <c r="L236">
        <v>5249054</v>
      </c>
      <c r="M236" t="s">
        <v>53</v>
      </c>
      <c r="N236">
        <v>3600007</v>
      </c>
      <c r="O236" t="s">
        <v>35</v>
      </c>
      <c r="P236">
        <v>13881</v>
      </c>
      <c r="Q236" t="s">
        <v>36</v>
      </c>
      <c r="R236" t="s">
        <v>37</v>
      </c>
      <c r="S236" t="s">
        <v>38</v>
      </c>
      <c r="T236">
        <v>5240001296</v>
      </c>
      <c r="U236" t="s">
        <v>74</v>
      </c>
      <c r="V236">
        <v>524</v>
      </c>
      <c r="W236" t="s">
        <v>93</v>
      </c>
      <c r="X236">
        <v>30002187</v>
      </c>
      <c r="Y236" t="s">
        <v>42</v>
      </c>
      <c r="Z236">
        <v>-60.16</v>
      </c>
      <c r="AA236">
        <v>-0.74</v>
      </c>
      <c r="AB236">
        <v>-0.71</v>
      </c>
      <c r="AC236">
        <v>-60.16</v>
      </c>
    </row>
    <row r="237" spans="1:29">
      <c r="A237">
        <v>30001529</v>
      </c>
      <c r="B237" t="s">
        <v>86</v>
      </c>
      <c r="C237">
        <v>201201</v>
      </c>
      <c r="D237">
        <v>4010</v>
      </c>
      <c r="E237" t="s">
        <v>81</v>
      </c>
      <c r="F237">
        <v>52400</v>
      </c>
      <c r="G237" t="s">
        <v>66</v>
      </c>
      <c r="H237">
        <v>9</v>
      </c>
      <c r="I237" t="s">
        <v>51</v>
      </c>
      <c r="J237">
        <v>59</v>
      </c>
      <c r="K237" t="s">
        <v>91</v>
      </c>
      <c r="L237">
        <v>5249059</v>
      </c>
      <c r="M237" t="s">
        <v>91</v>
      </c>
      <c r="N237">
        <v>3600007</v>
      </c>
      <c r="O237" t="s">
        <v>35</v>
      </c>
      <c r="P237">
        <v>13880</v>
      </c>
      <c r="Q237" t="s">
        <v>82</v>
      </c>
      <c r="R237" t="s">
        <v>37</v>
      </c>
      <c r="S237" t="s">
        <v>38</v>
      </c>
      <c r="T237">
        <v>5240001299</v>
      </c>
      <c r="U237" t="s">
        <v>92</v>
      </c>
      <c r="V237">
        <v>524</v>
      </c>
      <c r="W237" t="s">
        <v>87</v>
      </c>
      <c r="X237">
        <v>20</v>
      </c>
      <c r="Y237" t="s">
        <v>42</v>
      </c>
      <c r="Z237">
        <v>16305</v>
      </c>
      <c r="AA237">
        <v>198.12</v>
      </c>
      <c r="AB237">
        <v>190.87</v>
      </c>
      <c r="AC237">
        <v>16305</v>
      </c>
    </row>
    <row r="238" spans="1:29">
      <c r="A238">
        <v>30001529</v>
      </c>
      <c r="B238" t="s">
        <v>86</v>
      </c>
      <c r="C238">
        <v>201201</v>
      </c>
      <c r="D238">
        <v>4011</v>
      </c>
      <c r="E238" t="s">
        <v>65</v>
      </c>
      <c r="F238">
        <v>52400</v>
      </c>
      <c r="G238" t="s">
        <v>66</v>
      </c>
      <c r="H238">
        <v>9</v>
      </c>
      <c r="I238" t="s">
        <v>51</v>
      </c>
      <c r="J238">
        <v>58</v>
      </c>
      <c r="K238" t="s">
        <v>84</v>
      </c>
      <c r="L238">
        <v>5249058</v>
      </c>
      <c r="M238" t="s">
        <v>84</v>
      </c>
      <c r="N238">
        <v>3600007</v>
      </c>
      <c r="O238" t="s">
        <v>35</v>
      </c>
      <c r="P238">
        <v>13881</v>
      </c>
      <c r="Q238" t="s">
        <v>36</v>
      </c>
      <c r="R238" t="s">
        <v>37</v>
      </c>
      <c r="S238" t="s">
        <v>38</v>
      </c>
      <c r="T238">
        <v>5240001057</v>
      </c>
      <c r="U238" t="s">
        <v>85</v>
      </c>
      <c r="V238">
        <v>524</v>
      </c>
      <c r="W238" t="s">
        <v>87</v>
      </c>
      <c r="X238">
        <v>20</v>
      </c>
      <c r="Y238" t="s">
        <v>42</v>
      </c>
      <c r="Z238">
        <v>1775.1</v>
      </c>
      <c r="AA238">
        <v>21.57</v>
      </c>
      <c r="AB238">
        <v>20.78</v>
      </c>
      <c r="AC238">
        <v>1775.1</v>
      </c>
    </row>
    <row r="239" spans="1:29">
      <c r="A239">
        <v>30001896</v>
      </c>
      <c r="B239" t="s">
        <v>255</v>
      </c>
      <c r="C239">
        <v>201202</v>
      </c>
      <c r="D239">
        <v>4600</v>
      </c>
      <c r="E239" t="s">
        <v>256</v>
      </c>
      <c r="F239">
        <v>52400</v>
      </c>
      <c r="G239" t="s">
        <v>66</v>
      </c>
      <c r="H239">
        <v>5</v>
      </c>
      <c r="I239" t="s">
        <v>32</v>
      </c>
      <c r="J239">
        <v>20</v>
      </c>
      <c r="K239" t="s">
        <v>33</v>
      </c>
      <c r="L239">
        <v>5240020</v>
      </c>
      <c r="M239" t="s">
        <v>34</v>
      </c>
      <c r="N239">
        <v>3600007</v>
      </c>
      <c r="O239" t="s">
        <v>35</v>
      </c>
      <c r="P239">
        <v>13881</v>
      </c>
      <c r="Q239" t="s">
        <v>36</v>
      </c>
      <c r="V239">
        <v>524</v>
      </c>
      <c r="W239" t="s">
        <v>257</v>
      </c>
      <c r="X239" t="s">
        <v>258</v>
      </c>
      <c r="Y239" t="s">
        <v>42</v>
      </c>
      <c r="Z239">
        <v>5613.14</v>
      </c>
      <c r="AA239">
        <v>71.05</v>
      </c>
      <c r="AB239">
        <v>65.739999999999995</v>
      </c>
      <c r="AC239">
        <v>5613.14</v>
      </c>
    </row>
    <row r="240" spans="1:29">
      <c r="A240">
        <v>30001896</v>
      </c>
      <c r="B240" t="s">
        <v>255</v>
      </c>
      <c r="C240">
        <v>201202</v>
      </c>
      <c r="D240">
        <v>4600</v>
      </c>
      <c r="E240" t="s">
        <v>256</v>
      </c>
      <c r="F240">
        <v>52400</v>
      </c>
      <c r="G240" t="s">
        <v>66</v>
      </c>
      <c r="H240">
        <v>5</v>
      </c>
      <c r="I240" t="s">
        <v>32</v>
      </c>
      <c r="J240">
        <v>20</v>
      </c>
      <c r="K240" t="s">
        <v>33</v>
      </c>
      <c r="L240">
        <v>5240020</v>
      </c>
      <c r="M240" t="s">
        <v>34</v>
      </c>
      <c r="N240">
        <v>3600007</v>
      </c>
      <c r="O240" t="s">
        <v>35</v>
      </c>
      <c r="P240">
        <v>13881</v>
      </c>
      <c r="Q240" t="s">
        <v>36</v>
      </c>
      <c r="V240">
        <v>524</v>
      </c>
      <c r="W240" t="s">
        <v>257</v>
      </c>
      <c r="X240" t="s">
        <v>258</v>
      </c>
      <c r="Y240" t="s">
        <v>42</v>
      </c>
      <c r="Z240">
        <v>1403.5</v>
      </c>
      <c r="AA240">
        <v>17.77</v>
      </c>
      <c r="AB240">
        <v>16.440000000000001</v>
      </c>
      <c r="AC240">
        <v>1403.5</v>
      </c>
    </row>
    <row r="241" spans="1:29">
      <c r="A241">
        <v>30001853</v>
      </c>
      <c r="B241" s="1">
        <v>41062</v>
      </c>
      <c r="C241">
        <v>201202</v>
      </c>
      <c r="D241">
        <v>5511</v>
      </c>
      <c r="E241" t="s">
        <v>230</v>
      </c>
      <c r="F241">
        <v>52417</v>
      </c>
      <c r="G241" t="s">
        <v>193</v>
      </c>
      <c r="H241">
        <v>5</v>
      </c>
      <c r="I241" t="s">
        <v>32</v>
      </c>
      <c r="J241">
        <v>20</v>
      </c>
      <c r="K241" t="s">
        <v>33</v>
      </c>
      <c r="L241">
        <v>5240020</v>
      </c>
      <c r="M241" t="s">
        <v>34</v>
      </c>
      <c r="N241">
        <v>3600007</v>
      </c>
      <c r="O241" t="s">
        <v>35</v>
      </c>
      <c r="P241">
        <v>13882</v>
      </c>
      <c r="Q241" t="s">
        <v>126</v>
      </c>
      <c r="V241">
        <v>524</v>
      </c>
      <c r="W241" t="s">
        <v>325</v>
      </c>
      <c r="X241" t="s">
        <v>282</v>
      </c>
      <c r="Y241" t="s">
        <v>42</v>
      </c>
      <c r="Z241">
        <v>600</v>
      </c>
      <c r="AA241">
        <v>7.59</v>
      </c>
      <c r="AB241">
        <v>7.08</v>
      </c>
      <c r="AC241">
        <v>600</v>
      </c>
    </row>
    <row r="242" spans="1:29">
      <c r="A242">
        <v>30002247</v>
      </c>
      <c r="B242" s="1">
        <v>40909</v>
      </c>
      <c r="C242">
        <v>201203</v>
      </c>
      <c r="D242">
        <v>4011</v>
      </c>
      <c r="E242" t="s">
        <v>65</v>
      </c>
      <c r="F242">
        <v>52400</v>
      </c>
      <c r="G242" t="s">
        <v>66</v>
      </c>
      <c r="H242">
        <v>9</v>
      </c>
      <c r="I242" t="s">
        <v>51</v>
      </c>
      <c r="J242">
        <v>56</v>
      </c>
      <c r="K242" t="s">
        <v>60</v>
      </c>
      <c r="L242">
        <v>5249054</v>
      </c>
      <c r="M242" t="s">
        <v>53</v>
      </c>
      <c r="N242">
        <v>3600007</v>
      </c>
      <c r="O242" t="s">
        <v>35</v>
      </c>
      <c r="P242">
        <v>13883</v>
      </c>
      <c r="Q242" t="s">
        <v>54</v>
      </c>
      <c r="R242" t="s">
        <v>37</v>
      </c>
      <c r="S242" t="s">
        <v>38</v>
      </c>
      <c r="T242">
        <v>5240001030</v>
      </c>
      <c r="U242" t="s">
        <v>69</v>
      </c>
      <c r="V242">
        <v>524</v>
      </c>
      <c r="W242" t="s">
        <v>299</v>
      </c>
      <c r="X242" t="s">
        <v>300</v>
      </c>
      <c r="Y242" t="s">
        <v>42</v>
      </c>
      <c r="Z242">
        <v>13.14</v>
      </c>
      <c r="AA242">
        <v>0.16</v>
      </c>
      <c r="AB242">
        <v>0.16</v>
      </c>
      <c r="AC242">
        <v>13.14</v>
      </c>
    </row>
    <row r="243" spans="1:29">
      <c r="A243">
        <v>30002016</v>
      </c>
      <c r="B243" t="s">
        <v>80</v>
      </c>
      <c r="C243">
        <v>201203</v>
      </c>
      <c r="D243">
        <v>4011</v>
      </c>
      <c r="E243" t="s">
        <v>65</v>
      </c>
      <c r="F243">
        <v>52400</v>
      </c>
      <c r="G243" t="s">
        <v>66</v>
      </c>
      <c r="H243">
        <v>9</v>
      </c>
      <c r="I243" t="s">
        <v>51</v>
      </c>
      <c r="J243">
        <v>54</v>
      </c>
      <c r="K243" t="s">
        <v>52</v>
      </c>
      <c r="L243">
        <v>5249054</v>
      </c>
      <c r="M243" t="s">
        <v>53</v>
      </c>
      <c r="N243">
        <v>3600007</v>
      </c>
      <c r="O243" t="s">
        <v>35</v>
      </c>
      <c r="P243">
        <v>13881</v>
      </c>
      <c r="Q243" t="s">
        <v>36</v>
      </c>
      <c r="R243" t="s">
        <v>37</v>
      </c>
      <c r="S243" t="s">
        <v>38</v>
      </c>
      <c r="T243">
        <v>5240001030</v>
      </c>
      <c r="U243" t="s">
        <v>69</v>
      </c>
      <c r="V243">
        <v>524</v>
      </c>
      <c r="W243" t="s">
        <v>83</v>
      </c>
      <c r="X243">
        <v>216</v>
      </c>
      <c r="Y243" t="s">
        <v>42</v>
      </c>
      <c r="Z243">
        <v>9349.52</v>
      </c>
      <c r="AA243">
        <v>119.86</v>
      </c>
      <c r="AB243">
        <v>113.78</v>
      </c>
      <c r="AC243">
        <v>9349.52</v>
      </c>
    </row>
    <row r="244" spans="1:29">
      <c r="A244">
        <v>30002016</v>
      </c>
      <c r="B244" t="s">
        <v>80</v>
      </c>
      <c r="C244">
        <v>201203</v>
      </c>
      <c r="D244">
        <v>4011</v>
      </c>
      <c r="E244" t="s">
        <v>65</v>
      </c>
      <c r="F244">
        <v>52400</v>
      </c>
      <c r="G244" t="s">
        <v>66</v>
      </c>
      <c r="H244">
        <v>9</v>
      </c>
      <c r="I244" t="s">
        <v>51</v>
      </c>
      <c r="J244">
        <v>56</v>
      </c>
      <c r="K244" t="s">
        <v>60</v>
      </c>
      <c r="L244">
        <v>5249054</v>
      </c>
      <c r="M244" t="s">
        <v>53</v>
      </c>
      <c r="N244">
        <v>3600007</v>
      </c>
      <c r="O244" t="s">
        <v>35</v>
      </c>
      <c r="P244">
        <v>13881</v>
      </c>
      <c r="Q244" t="s">
        <v>36</v>
      </c>
      <c r="R244" t="s">
        <v>37</v>
      </c>
      <c r="S244" t="s">
        <v>38</v>
      </c>
      <c r="T244">
        <v>5240001030</v>
      </c>
      <c r="U244" t="s">
        <v>69</v>
      </c>
      <c r="V244">
        <v>524</v>
      </c>
      <c r="W244" t="s">
        <v>83</v>
      </c>
      <c r="X244">
        <v>216</v>
      </c>
      <c r="Y244" t="s">
        <v>42</v>
      </c>
      <c r="Z244">
        <v>492.08</v>
      </c>
      <c r="AA244">
        <v>6.31</v>
      </c>
      <c r="AB244">
        <v>5.99</v>
      </c>
      <c r="AC244">
        <v>492.08</v>
      </c>
    </row>
    <row r="245" spans="1:29">
      <c r="A245">
        <v>30001896</v>
      </c>
      <c r="B245" t="s">
        <v>255</v>
      </c>
      <c r="C245">
        <v>201202</v>
      </c>
      <c r="D245">
        <v>4600</v>
      </c>
      <c r="E245" t="s">
        <v>256</v>
      </c>
      <c r="F245">
        <v>52400</v>
      </c>
      <c r="G245" t="s">
        <v>66</v>
      </c>
      <c r="H245">
        <v>5</v>
      </c>
      <c r="I245" t="s">
        <v>32</v>
      </c>
      <c r="J245">
        <v>20</v>
      </c>
      <c r="K245" t="s">
        <v>33</v>
      </c>
      <c r="L245">
        <v>5240020</v>
      </c>
      <c r="M245" t="s">
        <v>34</v>
      </c>
      <c r="N245">
        <v>3600007</v>
      </c>
      <c r="O245" t="s">
        <v>35</v>
      </c>
      <c r="P245">
        <v>13881</v>
      </c>
      <c r="Q245" t="s">
        <v>36</v>
      </c>
      <c r="V245">
        <v>524</v>
      </c>
      <c r="W245" t="s">
        <v>257</v>
      </c>
      <c r="X245" t="s">
        <v>258</v>
      </c>
      <c r="Y245" t="s">
        <v>42</v>
      </c>
      <c r="Z245">
        <v>1291.22</v>
      </c>
      <c r="AA245">
        <v>16.34</v>
      </c>
      <c r="AB245">
        <v>15.12</v>
      </c>
      <c r="AC245">
        <v>1291.22</v>
      </c>
    </row>
    <row r="246" spans="1:29">
      <c r="A246">
        <v>30001896</v>
      </c>
      <c r="B246" t="s">
        <v>255</v>
      </c>
      <c r="C246">
        <v>201202</v>
      </c>
      <c r="D246">
        <v>4600</v>
      </c>
      <c r="E246" t="s">
        <v>256</v>
      </c>
      <c r="F246">
        <v>52400</v>
      </c>
      <c r="G246" t="s">
        <v>66</v>
      </c>
      <c r="H246">
        <v>9</v>
      </c>
      <c r="I246" t="s">
        <v>51</v>
      </c>
      <c r="J246">
        <v>54</v>
      </c>
      <c r="K246" t="s">
        <v>52</v>
      </c>
      <c r="L246">
        <v>5249054</v>
      </c>
      <c r="M246" t="s">
        <v>53</v>
      </c>
      <c r="N246">
        <v>3600007</v>
      </c>
      <c r="O246" t="s">
        <v>35</v>
      </c>
      <c r="P246">
        <v>13881</v>
      </c>
      <c r="Q246" t="s">
        <v>36</v>
      </c>
      <c r="V246">
        <v>524</v>
      </c>
      <c r="W246" t="s">
        <v>257</v>
      </c>
      <c r="X246" t="s">
        <v>258</v>
      </c>
      <c r="Y246" t="s">
        <v>42</v>
      </c>
      <c r="Z246">
        <v>6826.61</v>
      </c>
      <c r="AA246">
        <v>86.41</v>
      </c>
      <c r="AB246">
        <v>79.959999999999994</v>
      </c>
      <c r="AC246">
        <v>6826.61</v>
      </c>
    </row>
    <row r="247" spans="1:29">
      <c r="A247">
        <v>30001896</v>
      </c>
      <c r="B247" t="s">
        <v>255</v>
      </c>
      <c r="C247">
        <v>201202</v>
      </c>
      <c r="D247">
        <v>4600</v>
      </c>
      <c r="E247" t="s">
        <v>256</v>
      </c>
      <c r="F247">
        <v>52400</v>
      </c>
      <c r="G247" t="s">
        <v>66</v>
      </c>
      <c r="H247">
        <v>9</v>
      </c>
      <c r="I247" t="s">
        <v>51</v>
      </c>
      <c r="J247">
        <v>56</v>
      </c>
      <c r="K247" t="s">
        <v>60</v>
      </c>
      <c r="L247">
        <v>5249054</v>
      </c>
      <c r="M247" t="s">
        <v>53</v>
      </c>
      <c r="N247">
        <v>3600007</v>
      </c>
      <c r="O247" t="s">
        <v>35</v>
      </c>
      <c r="P247">
        <v>13881</v>
      </c>
      <c r="Q247" t="s">
        <v>36</v>
      </c>
      <c r="V247">
        <v>524</v>
      </c>
      <c r="W247" t="s">
        <v>257</v>
      </c>
      <c r="X247" t="s">
        <v>258</v>
      </c>
      <c r="Y247" t="s">
        <v>42</v>
      </c>
      <c r="Z247">
        <v>359.3</v>
      </c>
      <c r="AA247">
        <v>4.55</v>
      </c>
      <c r="AB247">
        <v>4.21</v>
      </c>
      <c r="AC247">
        <v>359.3</v>
      </c>
    </row>
    <row r="248" spans="1:29">
      <c r="A248">
        <v>30002246</v>
      </c>
      <c r="B248" s="1">
        <v>41033</v>
      </c>
      <c r="C248">
        <v>201203</v>
      </c>
      <c r="D248">
        <v>4210</v>
      </c>
      <c r="E248" t="s">
        <v>30</v>
      </c>
      <c r="F248">
        <v>52400</v>
      </c>
      <c r="G248" t="s">
        <v>66</v>
      </c>
      <c r="H248">
        <v>9</v>
      </c>
      <c r="I248" t="s">
        <v>51</v>
      </c>
      <c r="J248">
        <v>54</v>
      </c>
      <c r="K248" t="s">
        <v>52</v>
      </c>
      <c r="L248">
        <v>5249054</v>
      </c>
      <c r="M248" t="s">
        <v>53</v>
      </c>
      <c r="N248">
        <v>3600007</v>
      </c>
      <c r="O248" t="s">
        <v>35</v>
      </c>
      <c r="P248">
        <v>13881</v>
      </c>
      <c r="Q248" t="s">
        <v>36</v>
      </c>
      <c r="R248" t="s">
        <v>37</v>
      </c>
      <c r="S248" t="s">
        <v>38</v>
      </c>
      <c r="T248">
        <v>5240001030</v>
      </c>
      <c r="U248" t="s">
        <v>69</v>
      </c>
      <c r="V248">
        <v>524</v>
      </c>
      <c r="W248" t="s">
        <v>93</v>
      </c>
      <c r="X248">
        <v>30002187</v>
      </c>
      <c r="Y248" t="s">
        <v>42</v>
      </c>
      <c r="Z248">
        <v>-7568.65</v>
      </c>
      <c r="AA248">
        <v>-92.86</v>
      </c>
      <c r="AB248">
        <v>-89.41</v>
      </c>
      <c r="AC248">
        <v>-7568.65</v>
      </c>
    </row>
    <row r="249" spans="1:29">
      <c r="A249">
        <v>30002246</v>
      </c>
      <c r="B249" s="1">
        <v>41033</v>
      </c>
      <c r="C249">
        <v>201203</v>
      </c>
      <c r="D249">
        <v>4210</v>
      </c>
      <c r="E249" t="s">
        <v>30</v>
      </c>
      <c r="F249">
        <v>52400</v>
      </c>
      <c r="G249" t="s">
        <v>66</v>
      </c>
      <c r="H249">
        <v>9</v>
      </c>
      <c r="I249" t="s">
        <v>51</v>
      </c>
      <c r="J249">
        <v>56</v>
      </c>
      <c r="K249" t="s">
        <v>60</v>
      </c>
      <c r="L249">
        <v>5249054</v>
      </c>
      <c r="M249" t="s">
        <v>53</v>
      </c>
      <c r="N249">
        <v>3600007</v>
      </c>
      <c r="O249" t="s">
        <v>35</v>
      </c>
      <c r="P249">
        <v>13881</v>
      </c>
      <c r="Q249" t="s">
        <v>36</v>
      </c>
      <c r="R249" t="s">
        <v>37</v>
      </c>
      <c r="S249" t="s">
        <v>38</v>
      </c>
      <c r="T249">
        <v>5240001030</v>
      </c>
      <c r="U249" t="s">
        <v>69</v>
      </c>
      <c r="V249">
        <v>524</v>
      </c>
      <c r="W249" t="s">
        <v>93</v>
      </c>
      <c r="X249">
        <v>30002187</v>
      </c>
      <c r="Y249" t="s">
        <v>42</v>
      </c>
      <c r="Z249">
        <v>-398.35</v>
      </c>
      <c r="AA249">
        <v>-4.8899999999999997</v>
      </c>
      <c r="AB249">
        <v>-4.71</v>
      </c>
      <c r="AC249">
        <v>-398.35</v>
      </c>
    </row>
    <row r="250" spans="1:29">
      <c r="A250">
        <v>30001529</v>
      </c>
      <c r="B250" t="s">
        <v>86</v>
      </c>
      <c r="C250">
        <v>201201</v>
      </c>
      <c r="D250">
        <v>4011</v>
      </c>
      <c r="E250" t="s">
        <v>65</v>
      </c>
      <c r="F250">
        <v>52400</v>
      </c>
      <c r="G250" t="s">
        <v>66</v>
      </c>
      <c r="H250">
        <v>9</v>
      </c>
      <c r="I250" t="s">
        <v>51</v>
      </c>
      <c r="J250">
        <v>54</v>
      </c>
      <c r="K250" t="s">
        <v>52</v>
      </c>
      <c r="L250">
        <v>5249054</v>
      </c>
      <c r="M250" t="s">
        <v>53</v>
      </c>
      <c r="N250">
        <v>3600007</v>
      </c>
      <c r="O250" t="s">
        <v>35</v>
      </c>
      <c r="P250">
        <v>13881</v>
      </c>
      <c r="Q250" t="s">
        <v>36</v>
      </c>
      <c r="R250" t="s">
        <v>37</v>
      </c>
      <c r="S250" t="s">
        <v>38</v>
      </c>
      <c r="T250">
        <v>5240001296</v>
      </c>
      <c r="U250" t="s">
        <v>74</v>
      </c>
      <c r="V250">
        <v>524</v>
      </c>
      <c r="W250" t="s">
        <v>87</v>
      </c>
      <c r="X250">
        <v>20</v>
      </c>
      <c r="Y250" t="s">
        <v>42</v>
      </c>
      <c r="Z250">
        <v>842.75</v>
      </c>
      <c r="AA250">
        <v>10.24</v>
      </c>
      <c r="AB250">
        <v>9.8699999999999992</v>
      </c>
      <c r="AC250">
        <v>842.75</v>
      </c>
    </row>
    <row r="251" spans="1:29">
      <c r="A251">
        <v>30001529</v>
      </c>
      <c r="B251" t="s">
        <v>86</v>
      </c>
      <c r="C251">
        <v>201201</v>
      </c>
      <c r="D251">
        <v>4011</v>
      </c>
      <c r="E251" t="s">
        <v>65</v>
      </c>
      <c r="F251">
        <v>52400</v>
      </c>
      <c r="G251" t="s">
        <v>66</v>
      </c>
      <c r="H251">
        <v>9</v>
      </c>
      <c r="I251" t="s">
        <v>51</v>
      </c>
      <c r="J251">
        <v>56</v>
      </c>
      <c r="K251" t="s">
        <v>60</v>
      </c>
      <c r="L251">
        <v>5249054</v>
      </c>
      <c r="M251" t="s">
        <v>53</v>
      </c>
      <c r="N251">
        <v>3600007</v>
      </c>
      <c r="O251" t="s">
        <v>35</v>
      </c>
      <c r="P251">
        <v>13881</v>
      </c>
      <c r="Q251" t="s">
        <v>36</v>
      </c>
      <c r="R251" t="s">
        <v>37</v>
      </c>
      <c r="S251" t="s">
        <v>38</v>
      </c>
      <c r="T251">
        <v>5240001296</v>
      </c>
      <c r="U251" t="s">
        <v>74</v>
      </c>
      <c r="V251">
        <v>524</v>
      </c>
      <c r="W251" t="s">
        <v>87</v>
      </c>
      <c r="X251">
        <v>20</v>
      </c>
      <c r="Y251" t="s">
        <v>42</v>
      </c>
      <c r="Z251">
        <v>44.36</v>
      </c>
      <c r="AA251">
        <v>0.54</v>
      </c>
      <c r="AB251">
        <v>0.52</v>
      </c>
      <c r="AC251">
        <v>44.36</v>
      </c>
    </row>
    <row r="252" spans="1:29">
      <c r="A252">
        <v>30001529</v>
      </c>
      <c r="B252" t="s">
        <v>86</v>
      </c>
      <c r="C252">
        <v>201201</v>
      </c>
      <c r="D252">
        <v>4010</v>
      </c>
      <c r="E252" t="s">
        <v>81</v>
      </c>
      <c r="F252">
        <v>52400</v>
      </c>
      <c r="G252" t="s">
        <v>66</v>
      </c>
      <c r="H252">
        <v>9</v>
      </c>
      <c r="I252" t="s">
        <v>51</v>
      </c>
      <c r="J252">
        <v>54</v>
      </c>
      <c r="K252" t="s">
        <v>52</v>
      </c>
      <c r="L252">
        <v>5249054</v>
      </c>
      <c r="M252" t="s">
        <v>53</v>
      </c>
      <c r="N252">
        <v>3600007</v>
      </c>
      <c r="O252" t="s">
        <v>35</v>
      </c>
      <c r="P252">
        <v>13880</v>
      </c>
      <c r="Q252" t="s">
        <v>82</v>
      </c>
      <c r="R252" t="s">
        <v>37</v>
      </c>
      <c r="S252" t="s">
        <v>38</v>
      </c>
      <c r="T252">
        <v>5240001296</v>
      </c>
      <c r="U252" t="s">
        <v>74</v>
      </c>
      <c r="V252">
        <v>524</v>
      </c>
      <c r="W252" t="s">
        <v>87</v>
      </c>
      <c r="X252">
        <v>20</v>
      </c>
      <c r="Y252" t="s">
        <v>42</v>
      </c>
      <c r="Z252">
        <v>3810.02</v>
      </c>
      <c r="AA252">
        <v>46.29</v>
      </c>
      <c r="AB252">
        <v>44.6</v>
      </c>
      <c r="AC252">
        <v>3810.02</v>
      </c>
    </row>
    <row r="253" spans="1:29">
      <c r="A253">
        <v>30001529</v>
      </c>
      <c r="B253" t="s">
        <v>86</v>
      </c>
      <c r="C253">
        <v>201201</v>
      </c>
      <c r="D253">
        <v>4010</v>
      </c>
      <c r="E253" t="s">
        <v>81</v>
      </c>
      <c r="F253">
        <v>52400</v>
      </c>
      <c r="G253" t="s">
        <v>66</v>
      </c>
      <c r="H253">
        <v>9</v>
      </c>
      <c r="I253" t="s">
        <v>51</v>
      </c>
      <c r="J253">
        <v>56</v>
      </c>
      <c r="K253" t="s">
        <v>60</v>
      </c>
      <c r="L253">
        <v>5249054</v>
      </c>
      <c r="M253" t="s">
        <v>53</v>
      </c>
      <c r="N253">
        <v>3600007</v>
      </c>
      <c r="O253" t="s">
        <v>35</v>
      </c>
      <c r="P253">
        <v>13880</v>
      </c>
      <c r="Q253" t="s">
        <v>82</v>
      </c>
      <c r="R253" t="s">
        <v>37</v>
      </c>
      <c r="S253" t="s">
        <v>38</v>
      </c>
      <c r="T253">
        <v>5240001296</v>
      </c>
      <c r="U253" t="s">
        <v>74</v>
      </c>
      <c r="V253">
        <v>524</v>
      </c>
      <c r="W253" t="s">
        <v>87</v>
      </c>
      <c r="X253">
        <v>20</v>
      </c>
      <c r="Y253" t="s">
        <v>42</v>
      </c>
      <c r="Z253">
        <v>200.53</v>
      </c>
      <c r="AA253">
        <v>2.44</v>
      </c>
      <c r="AB253">
        <v>2.35</v>
      </c>
      <c r="AC253">
        <v>200.53</v>
      </c>
    </row>
    <row r="254" spans="1:29">
      <c r="A254">
        <v>30002187</v>
      </c>
      <c r="B254" s="1">
        <v>41033</v>
      </c>
      <c r="C254">
        <v>201203</v>
      </c>
      <c r="D254">
        <v>4210</v>
      </c>
      <c r="E254" t="s">
        <v>30</v>
      </c>
      <c r="F254">
        <v>52400</v>
      </c>
      <c r="G254" t="s">
        <v>66</v>
      </c>
      <c r="H254">
        <v>9</v>
      </c>
      <c r="I254" t="s">
        <v>51</v>
      </c>
      <c r="J254">
        <v>54</v>
      </c>
      <c r="K254" t="s">
        <v>52</v>
      </c>
      <c r="L254">
        <v>5249054</v>
      </c>
      <c r="M254" t="s">
        <v>53</v>
      </c>
      <c r="N254">
        <v>3600007</v>
      </c>
      <c r="O254" t="s">
        <v>35</v>
      </c>
      <c r="P254">
        <v>13881</v>
      </c>
      <c r="Q254" t="s">
        <v>36</v>
      </c>
      <c r="R254" t="s">
        <v>37</v>
      </c>
      <c r="S254" t="s">
        <v>38</v>
      </c>
      <c r="T254">
        <v>5240001296</v>
      </c>
      <c r="U254" t="s">
        <v>74</v>
      </c>
      <c r="V254">
        <v>524</v>
      </c>
      <c r="W254" t="s">
        <v>93</v>
      </c>
      <c r="X254" t="s">
        <v>94</v>
      </c>
      <c r="Y254" t="s">
        <v>42</v>
      </c>
      <c r="Z254">
        <v>1142.99</v>
      </c>
      <c r="AA254">
        <v>14.02</v>
      </c>
      <c r="AB254">
        <v>13.5</v>
      </c>
      <c r="AC254">
        <v>1142.99</v>
      </c>
    </row>
    <row r="255" spans="1:29">
      <c r="A255">
        <v>30002187</v>
      </c>
      <c r="B255" s="1">
        <v>41033</v>
      </c>
      <c r="C255">
        <v>201203</v>
      </c>
      <c r="D255">
        <v>4210</v>
      </c>
      <c r="E255" t="s">
        <v>30</v>
      </c>
      <c r="F255">
        <v>52400</v>
      </c>
      <c r="G255" t="s">
        <v>66</v>
      </c>
      <c r="H255">
        <v>9</v>
      </c>
      <c r="I255" t="s">
        <v>51</v>
      </c>
      <c r="J255">
        <v>56</v>
      </c>
      <c r="K255" t="s">
        <v>60</v>
      </c>
      <c r="L255">
        <v>5249054</v>
      </c>
      <c r="M255" t="s">
        <v>53</v>
      </c>
      <c r="N255">
        <v>3600007</v>
      </c>
      <c r="O255" t="s">
        <v>35</v>
      </c>
      <c r="P255">
        <v>13881</v>
      </c>
      <c r="Q255" t="s">
        <v>36</v>
      </c>
      <c r="R255" t="s">
        <v>37</v>
      </c>
      <c r="S255" t="s">
        <v>38</v>
      </c>
      <c r="T255">
        <v>5240001296</v>
      </c>
      <c r="U255" t="s">
        <v>74</v>
      </c>
      <c r="V255">
        <v>524</v>
      </c>
      <c r="W255" t="s">
        <v>93</v>
      </c>
      <c r="X255" t="s">
        <v>94</v>
      </c>
      <c r="Y255" t="s">
        <v>42</v>
      </c>
      <c r="Z255">
        <v>60.16</v>
      </c>
      <c r="AA255">
        <v>0.74</v>
      </c>
      <c r="AB255">
        <v>0.71</v>
      </c>
      <c r="AC255">
        <v>60.16</v>
      </c>
    </row>
    <row r="256" spans="1:29">
      <c r="A256">
        <v>30001529</v>
      </c>
      <c r="B256" t="s">
        <v>86</v>
      </c>
      <c r="C256">
        <v>201201</v>
      </c>
      <c r="D256">
        <v>4010</v>
      </c>
      <c r="E256" t="s">
        <v>81</v>
      </c>
      <c r="F256">
        <v>52400</v>
      </c>
      <c r="G256" t="s">
        <v>66</v>
      </c>
      <c r="H256">
        <v>5</v>
      </c>
      <c r="I256" t="s">
        <v>32</v>
      </c>
      <c r="J256">
        <v>20</v>
      </c>
      <c r="K256" t="s">
        <v>33</v>
      </c>
      <c r="L256">
        <v>5240020</v>
      </c>
      <c r="M256" t="s">
        <v>34</v>
      </c>
      <c r="N256">
        <v>3600007</v>
      </c>
      <c r="O256" t="s">
        <v>35</v>
      </c>
      <c r="P256">
        <v>13880</v>
      </c>
      <c r="Q256" t="s">
        <v>82</v>
      </c>
      <c r="R256" t="s">
        <v>37</v>
      </c>
      <c r="S256" t="s">
        <v>38</v>
      </c>
      <c r="T256">
        <v>5240001297</v>
      </c>
      <c r="U256" t="s">
        <v>70</v>
      </c>
      <c r="V256">
        <v>524</v>
      </c>
      <c r="W256" t="s">
        <v>87</v>
      </c>
      <c r="X256">
        <v>20</v>
      </c>
      <c r="Y256" t="s">
        <v>42</v>
      </c>
      <c r="Z256">
        <v>28175</v>
      </c>
      <c r="AA256">
        <v>342.35</v>
      </c>
      <c r="AB256">
        <v>329.82</v>
      </c>
      <c r="AC256">
        <v>28175</v>
      </c>
    </row>
    <row r="257" spans="1:29">
      <c r="A257">
        <v>30001896</v>
      </c>
      <c r="B257" t="s">
        <v>255</v>
      </c>
      <c r="C257">
        <v>201202</v>
      </c>
      <c r="D257">
        <v>4600</v>
      </c>
      <c r="E257" t="s">
        <v>256</v>
      </c>
      <c r="F257">
        <v>52400</v>
      </c>
      <c r="G257" t="s">
        <v>66</v>
      </c>
      <c r="H257">
        <v>9</v>
      </c>
      <c r="I257" t="s">
        <v>51</v>
      </c>
      <c r="J257">
        <v>58</v>
      </c>
      <c r="K257" t="s">
        <v>84</v>
      </c>
      <c r="L257">
        <v>5249058</v>
      </c>
      <c r="M257" t="s">
        <v>84</v>
      </c>
      <c r="N257">
        <v>3600007</v>
      </c>
      <c r="O257" t="s">
        <v>35</v>
      </c>
      <c r="P257">
        <v>13881</v>
      </c>
      <c r="Q257" t="s">
        <v>36</v>
      </c>
      <c r="V257">
        <v>524</v>
      </c>
      <c r="W257" t="s">
        <v>257</v>
      </c>
      <c r="X257" t="s">
        <v>258</v>
      </c>
      <c r="Y257" t="s">
        <v>42</v>
      </c>
      <c r="Z257">
        <v>718.59</v>
      </c>
      <c r="AA257">
        <v>9.1</v>
      </c>
      <c r="AB257">
        <v>8.42</v>
      </c>
      <c r="AC257">
        <v>718.59</v>
      </c>
    </row>
    <row r="258" spans="1:29">
      <c r="A258">
        <v>30001839</v>
      </c>
      <c r="B258" t="s">
        <v>86</v>
      </c>
      <c r="C258">
        <v>201202</v>
      </c>
      <c r="D258">
        <v>4600</v>
      </c>
      <c r="E258" t="s">
        <v>256</v>
      </c>
      <c r="F258">
        <v>52400</v>
      </c>
      <c r="G258" t="s">
        <v>66</v>
      </c>
      <c r="H258">
        <v>5</v>
      </c>
      <c r="I258" t="s">
        <v>32</v>
      </c>
      <c r="J258">
        <v>20</v>
      </c>
      <c r="K258" t="s">
        <v>33</v>
      </c>
      <c r="L258">
        <v>5240020</v>
      </c>
      <c r="M258" t="s">
        <v>34</v>
      </c>
      <c r="N258">
        <v>3600007</v>
      </c>
      <c r="O258" t="s">
        <v>35</v>
      </c>
      <c r="P258">
        <v>13881</v>
      </c>
      <c r="Q258" t="s">
        <v>36</v>
      </c>
      <c r="V258">
        <v>524</v>
      </c>
      <c r="W258" t="s">
        <v>257</v>
      </c>
      <c r="X258" t="s">
        <v>273</v>
      </c>
      <c r="Y258" t="s">
        <v>42</v>
      </c>
      <c r="Z258">
        <v>3180.32</v>
      </c>
      <c r="AA258">
        <v>38.64</v>
      </c>
      <c r="AB258">
        <v>37.229999999999997</v>
      </c>
      <c r="AC258">
        <v>3180.32</v>
      </c>
    </row>
    <row r="259" spans="1:29">
      <c r="A259">
        <v>30001839</v>
      </c>
      <c r="B259" t="s">
        <v>86</v>
      </c>
      <c r="C259">
        <v>201202</v>
      </c>
      <c r="D259">
        <v>4600</v>
      </c>
      <c r="E259" t="s">
        <v>256</v>
      </c>
      <c r="F259">
        <v>52400</v>
      </c>
      <c r="G259" t="s">
        <v>66</v>
      </c>
      <c r="H259">
        <v>9</v>
      </c>
      <c r="I259" t="s">
        <v>51</v>
      </c>
      <c r="J259">
        <v>54</v>
      </c>
      <c r="K259" t="s">
        <v>52</v>
      </c>
      <c r="L259">
        <v>5249054</v>
      </c>
      <c r="M259" t="s">
        <v>53</v>
      </c>
      <c r="N259">
        <v>3600007</v>
      </c>
      <c r="O259" t="s">
        <v>35</v>
      </c>
      <c r="P259">
        <v>13881</v>
      </c>
      <c r="Q259" t="s">
        <v>36</v>
      </c>
      <c r="V259">
        <v>524</v>
      </c>
      <c r="W259" t="s">
        <v>257</v>
      </c>
      <c r="X259" t="s">
        <v>273</v>
      </c>
      <c r="Y259" t="s">
        <v>42</v>
      </c>
      <c r="Z259">
        <v>3106.66</v>
      </c>
      <c r="AA259">
        <v>37.74</v>
      </c>
      <c r="AB259">
        <v>36.36</v>
      </c>
      <c r="AC259">
        <v>3106.66</v>
      </c>
    </row>
    <row r="260" spans="1:29">
      <c r="A260">
        <v>30001839</v>
      </c>
      <c r="B260" t="s">
        <v>86</v>
      </c>
      <c r="C260">
        <v>201202</v>
      </c>
      <c r="D260">
        <v>4600</v>
      </c>
      <c r="E260" t="s">
        <v>256</v>
      </c>
      <c r="F260">
        <v>52400</v>
      </c>
      <c r="G260" t="s">
        <v>66</v>
      </c>
      <c r="H260">
        <v>9</v>
      </c>
      <c r="I260" t="s">
        <v>51</v>
      </c>
      <c r="J260">
        <v>56</v>
      </c>
      <c r="K260" t="s">
        <v>60</v>
      </c>
      <c r="L260">
        <v>5249054</v>
      </c>
      <c r="M260" t="s">
        <v>53</v>
      </c>
      <c r="N260">
        <v>3600007</v>
      </c>
      <c r="O260" t="s">
        <v>35</v>
      </c>
      <c r="P260">
        <v>13881</v>
      </c>
      <c r="Q260" t="s">
        <v>36</v>
      </c>
      <c r="V260">
        <v>524</v>
      </c>
      <c r="W260" t="s">
        <v>257</v>
      </c>
      <c r="X260" t="s">
        <v>273</v>
      </c>
      <c r="Y260" t="s">
        <v>42</v>
      </c>
      <c r="Z260">
        <v>163.51</v>
      </c>
      <c r="AA260">
        <v>1.99</v>
      </c>
      <c r="AB260">
        <v>1.91</v>
      </c>
      <c r="AC260">
        <v>163.51</v>
      </c>
    </row>
    <row r="261" spans="1:29">
      <c r="A261">
        <v>30001896</v>
      </c>
      <c r="B261" t="s">
        <v>255</v>
      </c>
      <c r="C261">
        <v>201202</v>
      </c>
      <c r="D261">
        <v>4600</v>
      </c>
      <c r="E261" t="s">
        <v>256</v>
      </c>
      <c r="F261">
        <v>52400</v>
      </c>
      <c r="G261" t="s">
        <v>66</v>
      </c>
      <c r="H261">
        <v>9</v>
      </c>
      <c r="I261" t="s">
        <v>51</v>
      </c>
      <c r="J261">
        <v>59</v>
      </c>
      <c r="K261" t="s">
        <v>91</v>
      </c>
      <c r="L261">
        <v>5249059</v>
      </c>
      <c r="M261" t="s">
        <v>91</v>
      </c>
      <c r="N261">
        <v>3600007</v>
      </c>
      <c r="O261" t="s">
        <v>35</v>
      </c>
      <c r="P261">
        <v>13881</v>
      </c>
      <c r="Q261" t="s">
        <v>36</v>
      </c>
      <c r="V261">
        <v>524</v>
      </c>
      <c r="W261" t="s">
        <v>257</v>
      </c>
      <c r="X261" t="s">
        <v>258</v>
      </c>
      <c r="Y261" t="s">
        <v>42</v>
      </c>
      <c r="Z261">
        <v>1936.83</v>
      </c>
      <c r="AA261">
        <v>24.52</v>
      </c>
      <c r="AB261">
        <v>22.69</v>
      </c>
      <c r="AC261">
        <v>1936.83</v>
      </c>
    </row>
    <row r="262" spans="1:29">
      <c r="A262">
        <v>30002187</v>
      </c>
      <c r="B262" s="1">
        <v>41033</v>
      </c>
      <c r="C262">
        <v>201203</v>
      </c>
      <c r="D262">
        <v>4210</v>
      </c>
      <c r="E262" t="s">
        <v>30</v>
      </c>
      <c r="F262">
        <v>52400</v>
      </c>
      <c r="G262" t="s">
        <v>66</v>
      </c>
      <c r="H262">
        <v>5</v>
      </c>
      <c r="I262" t="s">
        <v>32</v>
      </c>
      <c r="J262">
        <v>20</v>
      </c>
      <c r="K262" t="s">
        <v>33</v>
      </c>
      <c r="L262">
        <v>5240020</v>
      </c>
      <c r="M262" t="s">
        <v>34</v>
      </c>
      <c r="N262">
        <v>3600007</v>
      </c>
      <c r="O262" t="s">
        <v>35</v>
      </c>
      <c r="P262">
        <v>13881</v>
      </c>
      <c r="Q262" t="s">
        <v>36</v>
      </c>
      <c r="R262" t="s">
        <v>37</v>
      </c>
      <c r="S262" t="s">
        <v>38</v>
      </c>
      <c r="T262">
        <v>5240001212</v>
      </c>
      <c r="U262" t="s">
        <v>114</v>
      </c>
      <c r="V262">
        <v>524</v>
      </c>
      <c r="W262" t="s">
        <v>93</v>
      </c>
      <c r="X262" t="s">
        <v>94</v>
      </c>
      <c r="Y262" t="s">
        <v>42</v>
      </c>
      <c r="Z262">
        <v>6768.75</v>
      </c>
      <c r="AA262">
        <v>83.05</v>
      </c>
      <c r="AB262">
        <v>79.959999999999994</v>
      </c>
      <c r="AC262">
        <v>6768.75</v>
      </c>
    </row>
    <row r="263" spans="1:29">
      <c r="A263">
        <v>30001518</v>
      </c>
      <c r="B263" t="s">
        <v>203</v>
      </c>
      <c r="C263">
        <v>201201</v>
      </c>
      <c r="D263">
        <v>4011</v>
      </c>
      <c r="E263" t="s">
        <v>65</v>
      </c>
      <c r="F263">
        <v>52419</v>
      </c>
      <c r="G263" t="s">
        <v>31</v>
      </c>
      <c r="H263">
        <v>5</v>
      </c>
      <c r="I263" t="s">
        <v>32</v>
      </c>
      <c r="J263">
        <v>20</v>
      </c>
      <c r="K263" t="s">
        <v>33</v>
      </c>
      <c r="L263">
        <v>5240020</v>
      </c>
      <c r="M263" t="s">
        <v>34</v>
      </c>
      <c r="N263">
        <v>3600007</v>
      </c>
      <c r="O263" t="s">
        <v>35</v>
      </c>
      <c r="P263">
        <v>13880</v>
      </c>
      <c r="Q263" t="s">
        <v>82</v>
      </c>
      <c r="R263" t="s">
        <v>37</v>
      </c>
      <c r="S263" t="s">
        <v>38</v>
      </c>
      <c r="T263">
        <v>5240001154</v>
      </c>
      <c r="U263" t="s">
        <v>39</v>
      </c>
      <c r="V263">
        <v>524</v>
      </c>
      <c r="W263" t="s">
        <v>204</v>
      </c>
      <c r="X263" t="s">
        <v>290</v>
      </c>
      <c r="Y263" t="s">
        <v>42</v>
      </c>
      <c r="Z263">
        <v>15234</v>
      </c>
      <c r="AA263">
        <v>185.1</v>
      </c>
      <c r="AB263">
        <v>178.32</v>
      </c>
      <c r="AC263">
        <v>15234</v>
      </c>
    </row>
    <row r="264" spans="1:29">
      <c r="A264">
        <v>30002246</v>
      </c>
      <c r="B264" t="s">
        <v>327</v>
      </c>
      <c r="C264">
        <v>201203</v>
      </c>
      <c r="D264">
        <v>4210</v>
      </c>
      <c r="E264" t="s">
        <v>30</v>
      </c>
      <c r="F264">
        <v>52400</v>
      </c>
      <c r="G264" t="s">
        <v>66</v>
      </c>
      <c r="H264">
        <v>9</v>
      </c>
      <c r="I264" t="s">
        <v>51</v>
      </c>
      <c r="J264">
        <v>59</v>
      </c>
      <c r="K264" t="s">
        <v>91</v>
      </c>
      <c r="L264">
        <v>5249059</v>
      </c>
      <c r="M264" t="s">
        <v>91</v>
      </c>
      <c r="N264">
        <v>3600007</v>
      </c>
      <c r="O264" t="s">
        <v>35</v>
      </c>
      <c r="P264">
        <v>13881</v>
      </c>
      <c r="Q264" t="s">
        <v>36</v>
      </c>
      <c r="R264" t="s">
        <v>37</v>
      </c>
      <c r="S264" t="s">
        <v>38</v>
      </c>
      <c r="T264">
        <v>5240001299</v>
      </c>
      <c r="U264" t="s">
        <v>92</v>
      </c>
      <c r="V264">
        <v>524</v>
      </c>
      <c r="W264" t="s">
        <v>93</v>
      </c>
      <c r="X264">
        <v>30002187</v>
      </c>
      <c r="Y264" t="s">
        <v>42</v>
      </c>
      <c r="Z264">
        <v>4891.5</v>
      </c>
      <c r="AA264">
        <v>62.71</v>
      </c>
      <c r="AB264">
        <v>59.67</v>
      </c>
      <c r="AC264">
        <v>4891.5</v>
      </c>
    </row>
    <row r="265" spans="1:29">
      <c r="A265">
        <v>30002246</v>
      </c>
      <c r="B265" t="s">
        <v>327</v>
      </c>
      <c r="C265">
        <v>201203</v>
      </c>
      <c r="D265">
        <v>4210</v>
      </c>
      <c r="E265" t="s">
        <v>30</v>
      </c>
      <c r="F265">
        <v>52400</v>
      </c>
      <c r="G265" t="s">
        <v>66</v>
      </c>
      <c r="H265">
        <v>9</v>
      </c>
      <c r="I265" t="s">
        <v>51</v>
      </c>
      <c r="J265">
        <v>54</v>
      </c>
      <c r="K265" t="s">
        <v>52</v>
      </c>
      <c r="L265">
        <v>5249054</v>
      </c>
      <c r="M265" t="s">
        <v>53</v>
      </c>
      <c r="N265">
        <v>3600007</v>
      </c>
      <c r="O265" t="s">
        <v>35</v>
      </c>
      <c r="P265">
        <v>13881</v>
      </c>
      <c r="Q265" t="s">
        <v>36</v>
      </c>
      <c r="R265" t="s">
        <v>37</v>
      </c>
      <c r="S265" t="s">
        <v>38</v>
      </c>
      <c r="T265">
        <v>5240001296</v>
      </c>
      <c r="U265" t="s">
        <v>74</v>
      </c>
      <c r="V265">
        <v>524</v>
      </c>
      <c r="W265" t="s">
        <v>93</v>
      </c>
      <c r="X265">
        <v>30002187</v>
      </c>
      <c r="Y265" t="s">
        <v>42</v>
      </c>
      <c r="Z265">
        <v>1142.99</v>
      </c>
      <c r="AA265">
        <v>14.66</v>
      </c>
      <c r="AB265">
        <v>13.95</v>
      </c>
      <c r="AC265">
        <v>1142.99</v>
      </c>
    </row>
    <row r="266" spans="1:29">
      <c r="A266">
        <v>30002246</v>
      </c>
      <c r="B266" t="s">
        <v>327</v>
      </c>
      <c r="C266">
        <v>201203</v>
      </c>
      <c r="D266">
        <v>4210</v>
      </c>
      <c r="E266" t="s">
        <v>30</v>
      </c>
      <c r="F266">
        <v>52400</v>
      </c>
      <c r="G266" t="s">
        <v>66</v>
      </c>
      <c r="H266">
        <v>9</v>
      </c>
      <c r="I266" t="s">
        <v>51</v>
      </c>
      <c r="J266">
        <v>56</v>
      </c>
      <c r="K266" t="s">
        <v>60</v>
      </c>
      <c r="L266">
        <v>5249054</v>
      </c>
      <c r="M266" t="s">
        <v>53</v>
      </c>
      <c r="N266">
        <v>3600007</v>
      </c>
      <c r="O266" t="s">
        <v>35</v>
      </c>
      <c r="P266">
        <v>13881</v>
      </c>
      <c r="Q266" t="s">
        <v>36</v>
      </c>
      <c r="R266" t="s">
        <v>37</v>
      </c>
      <c r="S266" t="s">
        <v>38</v>
      </c>
      <c r="T266">
        <v>5240001296</v>
      </c>
      <c r="U266" t="s">
        <v>74</v>
      </c>
      <c r="V266">
        <v>524</v>
      </c>
      <c r="W266" t="s">
        <v>93</v>
      </c>
      <c r="X266">
        <v>30002187</v>
      </c>
      <c r="Y266" t="s">
        <v>42</v>
      </c>
      <c r="Z266">
        <v>60.16</v>
      </c>
      <c r="AA266">
        <v>0.77</v>
      </c>
      <c r="AB266">
        <v>0.73</v>
      </c>
      <c r="AC266">
        <v>60.16</v>
      </c>
    </row>
    <row r="267" spans="1:29">
      <c r="A267">
        <v>30002246</v>
      </c>
      <c r="B267" s="1">
        <v>41033</v>
      </c>
      <c r="C267">
        <v>201203</v>
      </c>
      <c r="D267">
        <v>4210</v>
      </c>
      <c r="E267" t="s">
        <v>30</v>
      </c>
      <c r="F267">
        <v>52400</v>
      </c>
      <c r="G267" t="s">
        <v>66</v>
      </c>
      <c r="H267">
        <v>9</v>
      </c>
      <c r="I267" t="s">
        <v>51</v>
      </c>
      <c r="J267">
        <v>58</v>
      </c>
      <c r="K267" t="s">
        <v>84</v>
      </c>
      <c r="L267">
        <v>5249058</v>
      </c>
      <c r="M267" t="s">
        <v>84</v>
      </c>
      <c r="N267">
        <v>3600007</v>
      </c>
      <c r="O267" t="s">
        <v>35</v>
      </c>
      <c r="P267">
        <v>13881</v>
      </c>
      <c r="Q267" t="s">
        <v>36</v>
      </c>
      <c r="R267" t="s">
        <v>37</v>
      </c>
      <c r="S267" t="s">
        <v>38</v>
      </c>
      <c r="T267">
        <v>5240001057</v>
      </c>
      <c r="U267" t="s">
        <v>85</v>
      </c>
      <c r="V267">
        <v>524</v>
      </c>
      <c r="W267" t="s">
        <v>93</v>
      </c>
      <c r="X267">
        <v>30002187</v>
      </c>
      <c r="Y267" t="s">
        <v>42</v>
      </c>
      <c r="Z267">
        <v>-2512.6</v>
      </c>
      <c r="AA267">
        <v>-30.83</v>
      </c>
      <c r="AB267">
        <v>-29.68</v>
      </c>
      <c r="AC267">
        <v>-2512.6</v>
      </c>
    </row>
    <row r="268" spans="1:29">
      <c r="A268">
        <v>30001853</v>
      </c>
      <c r="B268" t="s">
        <v>64</v>
      </c>
      <c r="C268">
        <v>201202</v>
      </c>
      <c r="D268">
        <v>5201</v>
      </c>
      <c r="E268" t="s">
        <v>95</v>
      </c>
      <c r="F268">
        <v>52417</v>
      </c>
      <c r="G268" t="s">
        <v>193</v>
      </c>
      <c r="H268">
        <v>5</v>
      </c>
      <c r="I268" t="s">
        <v>32</v>
      </c>
      <c r="J268">
        <v>20</v>
      </c>
      <c r="K268" t="s">
        <v>33</v>
      </c>
      <c r="L268">
        <v>5240020</v>
      </c>
      <c r="M268" t="s">
        <v>34</v>
      </c>
      <c r="N268">
        <v>3600007</v>
      </c>
      <c r="O268" t="s">
        <v>35</v>
      </c>
      <c r="P268">
        <v>14575</v>
      </c>
      <c r="Q268" t="s">
        <v>223</v>
      </c>
      <c r="R268">
        <v>2004</v>
      </c>
      <c r="S268" t="s">
        <v>45</v>
      </c>
      <c r="T268">
        <v>286</v>
      </c>
      <c r="U268" t="s">
        <v>196</v>
      </c>
      <c r="V268">
        <v>524</v>
      </c>
      <c r="W268" t="s">
        <v>328</v>
      </c>
      <c r="X268" t="s">
        <v>155</v>
      </c>
      <c r="Y268" t="s">
        <v>42</v>
      </c>
      <c r="Z268">
        <v>490</v>
      </c>
      <c r="AA268">
        <v>6.2</v>
      </c>
      <c r="AB268">
        <v>5.79</v>
      </c>
      <c r="AC268">
        <v>490</v>
      </c>
    </row>
    <row r="269" spans="1:29">
      <c r="A269">
        <v>30002246</v>
      </c>
      <c r="B269" s="1">
        <v>41033</v>
      </c>
      <c r="C269">
        <v>201203</v>
      </c>
      <c r="D269">
        <v>4210</v>
      </c>
      <c r="E269" t="s">
        <v>30</v>
      </c>
      <c r="F269">
        <v>52400</v>
      </c>
      <c r="G269" t="s">
        <v>66</v>
      </c>
      <c r="H269">
        <v>5</v>
      </c>
      <c r="I269" t="s">
        <v>32</v>
      </c>
      <c r="J269">
        <v>20</v>
      </c>
      <c r="K269" t="s">
        <v>33</v>
      </c>
      <c r="L269">
        <v>5240020</v>
      </c>
      <c r="M269" t="s">
        <v>34</v>
      </c>
      <c r="N269">
        <v>3600007</v>
      </c>
      <c r="O269" t="s">
        <v>35</v>
      </c>
      <c r="P269">
        <v>13881</v>
      </c>
      <c r="Q269" t="s">
        <v>36</v>
      </c>
      <c r="R269" t="s">
        <v>37</v>
      </c>
      <c r="S269" t="s">
        <v>38</v>
      </c>
      <c r="T269">
        <v>5240001203</v>
      </c>
      <c r="U269" t="s">
        <v>67</v>
      </c>
      <c r="V269">
        <v>524</v>
      </c>
      <c r="W269" t="s">
        <v>93</v>
      </c>
      <c r="X269">
        <v>30002187</v>
      </c>
      <c r="Y269" t="s">
        <v>42</v>
      </c>
      <c r="Z269">
        <v>-4188.3</v>
      </c>
      <c r="AA269">
        <v>-51.39</v>
      </c>
      <c r="AB269">
        <v>-49.48</v>
      </c>
      <c r="AC269">
        <v>-4188.3</v>
      </c>
    </row>
    <row r="270" spans="1:29">
      <c r="A270">
        <v>30001529</v>
      </c>
      <c r="B270" t="s">
        <v>86</v>
      </c>
      <c r="C270">
        <v>201201</v>
      </c>
      <c r="D270">
        <v>4011</v>
      </c>
      <c r="E270" t="s">
        <v>65</v>
      </c>
      <c r="F270">
        <v>52400</v>
      </c>
      <c r="G270" t="s">
        <v>66</v>
      </c>
      <c r="H270">
        <v>5</v>
      </c>
      <c r="I270" t="s">
        <v>32</v>
      </c>
      <c r="J270">
        <v>20</v>
      </c>
      <c r="K270" t="s">
        <v>33</v>
      </c>
      <c r="L270">
        <v>5240020</v>
      </c>
      <c r="M270" t="s">
        <v>34</v>
      </c>
      <c r="N270">
        <v>3600007</v>
      </c>
      <c r="O270" t="s">
        <v>35</v>
      </c>
      <c r="P270">
        <v>13881</v>
      </c>
      <c r="Q270" t="s">
        <v>36</v>
      </c>
      <c r="R270" t="s">
        <v>37</v>
      </c>
      <c r="S270" t="s">
        <v>38</v>
      </c>
      <c r="T270">
        <v>5240001212</v>
      </c>
      <c r="U270" t="s">
        <v>114</v>
      </c>
      <c r="V270">
        <v>524</v>
      </c>
      <c r="W270" t="s">
        <v>87</v>
      </c>
      <c r="X270">
        <v>20</v>
      </c>
      <c r="Y270" t="s">
        <v>42</v>
      </c>
      <c r="Z270">
        <v>4486.1499999999996</v>
      </c>
      <c r="AA270">
        <v>54.51</v>
      </c>
      <c r="AB270">
        <v>52.52</v>
      </c>
      <c r="AC270">
        <v>4486.1499999999996</v>
      </c>
    </row>
    <row r="271" spans="1:29">
      <c r="A271">
        <v>30001853</v>
      </c>
      <c r="B271" t="s">
        <v>64</v>
      </c>
      <c r="C271">
        <v>201202</v>
      </c>
      <c r="D271">
        <v>5201</v>
      </c>
      <c r="E271" t="s">
        <v>95</v>
      </c>
      <c r="F271">
        <v>52417</v>
      </c>
      <c r="G271" t="s">
        <v>193</v>
      </c>
      <c r="H271">
        <v>5</v>
      </c>
      <c r="I271" t="s">
        <v>32</v>
      </c>
      <c r="J271">
        <v>20</v>
      </c>
      <c r="K271" t="s">
        <v>33</v>
      </c>
      <c r="L271">
        <v>5240020</v>
      </c>
      <c r="M271" t="s">
        <v>34</v>
      </c>
      <c r="N271">
        <v>3600007</v>
      </c>
      <c r="O271" t="s">
        <v>35</v>
      </c>
      <c r="P271">
        <v>14577</v>
      </c>
      <c r="Q271" t="s">
        <v>159</v>
      </c>
      <c r="R271">
        <v>2004</v>
      </c>
      <c r="S271" t="s">
        <v>45</v>
      </c>
      <c r="T271">
        <v>286</v>
      </c>
      <c r="U271" t="s">
        <v>196</v>
      </c>
      <c r="V271">
        <v>524</v>
      </c>
      <c r="W271" t="s">
        <v>328</v>
      </c>
      <c r="X271" t="s">
        <v>155</v>
      </c>
      <c r="Y271" t="s">
        <v>42</v>
      </c>
      <c r="Z271">
        <v>17455</v>
      </c>
      <c r="AA271">
        <v>220.95</v>
      </c>
      <c r="AB271">
        <v>206.43</v>
      </c>
      <c r="AC271">
        <v>17455</v>
      </c>
    </row>
    <row r="272" spans="1:29">
      <c r="A272">
        <v>30002246</v>
      </c>
      <c r="B272" s="1">
        <v>41033</v>
      </c>
      <c r="C272">
        <v>201203</v>
      </c>
      <c r="D272">
        <v>4210</v>
      </c>
      <c r="E272" t="s">
        <v>30</v>
      </c>
      <c r="F272">
        <v>52400</v>
      </c>
      <c r="G272" t="s">
        <v>66</v>
      </c>
      <c r="H272">
        <v>5</v>
      </c>
      <c r="I272" t="s">
        <v>32</v>
      </c>
      <c r="J272">
        <v>20</v>
      </c>
      <c r="K272" t="s">
        <v>33</v>
      </c>
      <c r="L272">
        <v>5240020</v>
      </c>
      <c r="M272" t="s">
        <v>34</v>
      </c>
      <c r="N272">
        <v>3600007</v>
      </c>
      <c r="O272" t="s">
        <v>35</v>
      </c>
      <c r="P272">
        <v>13881</v>
      </c>
      <c r="Q272" t="s">
        <v>36</v>
      </c>
      <c r="R272" t="s">
        <v>37</v>
      </c>
      <c r="S272" t="s">
        <v>38</v>
      </c>
      <c r="T272">
        <v>5240001297</v>
      </c>
      <c r="U272" t="s">
        <v>70</v>
      </c>
      <c r="V272">
        <v>524</v>
      </c>
      <c r="W272" t="s">
        <v>93</v>
      </c>
      <c r="X272">
        <v>30002187</v>
      </c>
      <c r="Y272" t="s">
        <v>42</v>
      </c>
      <c r="Z272">
        <v>-8805</v>
      </c>
      <c r="AA272">
        <v>-108.04</v>
      </c>
      <c r="AB272">
        <v>-104.02</v>
      </c>
      <c r="AC272">
        <v>-8805</v>
      </c>
    </row>
    <row r="273" spans="1:29">
      <c r="A273">
        <v>30002246</v>
      </c>
      <c r="B273" t="s">
        <v>327</v>
      </c>
      <c r="C273">
        <v>201203</v>
      </c>
      <c r="D273">
        <v>4210</v>
      </c>
      <c r="E273" t="s">
        <v>30</v>
      </c>
      <c r="F273">
        <v>52400</v>
      </c>
      <c r="G273" t="s">
        <v>66</v>
      </c>
      <c r="H273">
        <v>5</v>
      </c>
      <c r="I273" t="s">
        <v>32</v>
      </c>
      <c r="J273">
        <v>20</v>
      </c>
      <c r="K273" t="s">
        <v>33</v>
      </c>
      <c r="L273">
        <v>5240020</v>
      </c>
      <c r="M273" t="s">
        <v>34</v>
      </c>
      <c r="N273">
        <v>3600007</v>
      </c>
      <c r="O273" t="s">
        <v>35</v>
      </c>
      <c r="P273">
        <v>13881</v>
      </c>
      <c r="Q273" t="s">
        <v>36</v>
      </c>
      <c r="R273" t="s">
        <v>37</v>
      </c>
      <c r="S273" t="s">
        <v>38</v>
      </c>
      <c r="T273">
        <v>5240001203</v>
      </c>
      <c r="U273" t="s">
        <v>67</v>
      </c>
      <c r="V273">
        <v>524</v>
      </c>
      <c r="W273" t="s">
        <v>93</v>
      </c>
      <c r="X273">
        <v>30002187</v>
      </c>
      <c r="Y273" t="s">
        <v>42</v>
      </c>
      <c r="Z273">
        <v>4188.3</v>
      </c>
      <c r="AA273">
        <v>53.7</v>
      </c>
      <c r="AB273">
        <v>51.1</v>
      </c>
      <c r="AC273">
        <v>4188.3</v>
      </c>
    </row>
    <row r="274" spans="1:29">
      <c r="A274">
        <v>30002160</v>
      </c>
      <c r="B274" t="s">
        <v>29</v>
      </c>
      <c r="C274">
        <v>201203</v>
      </c>
      <c r="D274">
        <v>4010</v>
      </c>
      <c r="E274" t="s">
        <v>81</v>
      </c>
      <c r="F274">
        <v>52420</v>
      </c>
      <c r="G274" t="s">
        <v>50</v>
      </c>
      <c r="H274">
        <v>10</v>
      </c>
      <c r="I274" t="s">
        <v>115</v>
      </c>
      <c r="J274">
        <v>52</v>
      </c>
      <c r="K274" t="s">
        <v>116</v>
      </c>
      <c r="L274">
        <v>5249052</v>
      </c>
      <c r="M274" t="s">
        <v>116</v>
      </c>
      <c r="N274">
        <v>3600007</v>
      </c>
      <c r="O274" t="s">
        <v>35</v>
      </c>
      <c r="P274">
        <v>13880</v>
      </c>
      <c r="Q274" t="s">
        <v>82</v>
      </c>
      <c r="R274" t="s">
        <v>37</v>
      </c>
      <c r="S274" t="s">
        <v>38</v>
      </c>
      <c r="T274">
        <v>5240001182</v>
      </c>
      <c r="U274" t="s">
        <v>117</v>
      </c>
      <c r="V274">
        <v>524</v>
      </c>
      <c r="W274" t="s">
        <v>136</v>
      </c>
      <c r="X274" t="s">
        <v>137</v>
      </c>
      <c r="Y274" t="s">
        <v>42</v>
      </c>
      <c r="Z274">
        <v>11332.91</v>
      </c>
      <c r="AA274">
        <v>145.29</v>
      </c>
      <c r="AB274">
        <v>137.91999999999999</v>
      </c>
      <c r="AC274">
        <v>11332.91</v>
      </c>
    </row>
    <row r="275" spans="1:29">
      <c r="A275">
        <v>30002246</v>
      </c>
      <c r="B275" s="1">
        <v>41033</v>
      </c>
      <c r="C275">
        <v>201203</v>
      </c>
      <c r="D275">
        <v>4210</v>
      </c>
      <c r="E275" t="s">
        <v>30</v>
      </c>
      <c r="F275">
        <v>52400</v>
      </c>
      <c r="G275" t="s">
        <v>66</v>
      </c>
      <c r="H275">
        <v>9</v>
      </c>
      <c r="I275" t="s">
        <v>51</v>
      </c>
      <c r="J275">
        <v>59</v>
      </c>
      <c r="K275" t="s">
        <v>91</v>
      </c>
      <c r="L275">
        <v>5249059</v>
      </c>
      <c r="M275" t="s">
        <v>91</v>
      </c>
      <c r="N275">
        <v>3600007</v>
      </c>
      <c r="O275" t="s">
        <v>35</v>
      </c>
      <c r="P275">
        <v>13881</v>
      </c>
      <c r="Q275" t="s">
        <v>36</v>
      </c>
      <c r="R275" t="s">
        <v>37</v>
      </c>
      <c r="S275" t="s">
        <v>38</v>
      </c>
      <c r="T275">
        <v>5240001299</v>
      </c>
      <c r="U275" t="s">
        <v>92</v>
      </c>
      <c r="V275">
        <v>524</v>
      </c>
      <c r="W275" t="s">
        <v>93</v>
      </c>
      <c r="X275">
        <v>30002187</v>
      </c>
      <c r="Y275" t="s">
        <v>42</v>
      </c>
      <c r="Z275">
        <v>-4891.5</v>
      </c>
      <c r="AA275">
        <v>-60.02</v>
      </c>
      <c r="AB275">
        <v>-57.79</v>
      </c>
      <c r="AC275">
        <v>-4891.5</v>
      </c>
    </row>
    <row r="276" spans="1:29">
      <c r="A276">
        <v>30001853</v>
      </c>
      <c r="B276" s="1">
        <v>41062</v>
      </c>
      <c r="C276">
        <v>201202</v>
      </c>
      <c r="D276">
        <v>4100</v>
      </c>
      <c r="E276" t="s">
        <v>125</v>
      </c>
      <c r="F276">
        <v>52417</v>
      </c>
      <c r="G276" t="s">
        <v>193</v>
      </c>
      <c r="H276">
        <v>5</v>
      </c>
      <c r="I276" t="s">
        <v>32</v>
      </c>
      <c r="J276">
        <v>20</v>
      </c>
      <c r="K276" t="s">
        <v>33</v>
      </c>
      <c r="L276">
        <v>5240020</v>
      </c>
      <c r="M276" t="s">
        <v>34</v>
      </c>
      <c r="N276">
        <v>3600007</v>
      </c>
      <c r="O276" t="s">
        <v>35</v>
      </c>
      <c r="P276">
        <v>13882</v>
      </c>
      <c r="Q276" t="s">
        <v>126</v>
      </c>
      <c r="R276" t="s">
        <v>37</v>
      </c>
      <c r="S276" t="s">
        <v>38</v>
      </c>
      <c r="T276">
        <v>5240001117</v>
      </c>
      <c r="U276" t="s">
        <v>329</v>
      </c>
      <c r="V276">
        <v>524</v>
      </c>
      <c r="W276" t="s">
        <v>330</v>
      </c>
      <c r="X276" t="s">
        <v>282</v>
      </c>
      <c r="Y276" t="s">
        <v>42</v>
      </c>
      <c r="Z276">
        <v>900</v>
      </c>
      <c r="AA276">
        <v>11.39</v>
      </c>
      <c r="AB276">
        <v>10.63</v>
      </c>
      <c r="AC276">
        <v>900</v>
      </c>
    </row>
    <row r="277" spans="1:29">
      <c r="A277">
        <v>30001853</v>
      </c>
      <c r="B277" s="1">
        <v>41062</v>
      </c>
      <c r="C277">
        <v>201202</v>
      </c>
      <c r="D277">
        <v>4100</v>
      </c>
      <c r="E277" t="s">
        <v>125</v>
      </c>
      <c r="F277">
        <v>52417</v>
      </c>
      <c r="G277" t="s">
        <v>193</v>
      </c>
      <c r="H277">
        <v>5</v>
      </c>
      <c r="I277" t="s">
        <v>32</v>
      </c>
      <c r="J277">
        <v>20</v>
      </c>
      <c r="K277" t="s">
        <v>33</v>
      </c>
      <c r="L277">
        <v>5240020</v>
      </c>
      <c r="M277" t="s">
        <v>34</v>
      </c>
      <c r="N277">
        <v>3600007</v>
      </c>
      <c r="O277" t="s">
        <v>35</v>
      </c>
      <c r="P277">
        <v>13882</v>
      </c>
      <c r="Q277" t="s">
        <v>126</v>
      </c>
      <c r="R277" t="s">
        <v>37</v>
      </c>
      <c r="S277" t="s">
        <v>38</v>
      </c>
      <c r="T277">
        <v>5240001301</v>
      </c>
      <c r="U277" t="s">
        <v>331</v>
      </c>
      <c r="V277">
        <v>524</v>
      </c>
      <c r="W277" t="s">
        <v>332</v>
      </c>
      <c r="X277" t="s">
        <v>333</v>
      </c>
      <c r="Y277" t="s">
        <v>42</v>
      </c>
      <c r="Z277">
        <v>600</v>
      </c>
      <c r="AA277">
        <v>7.59</v>
      </c>
      <c r="AB277">
        <v>7.08</v>
      </c>
      <c r="AC277">
        <v>600</v>
      </c>
    </row>
    <row r="278" spans="1:29">
      <c r="A278">
        <v>30002160</v>
      </c>
      <c r="B278" t="s">
        <v>29</v>
      </c>
      <c r="C278">
        <v>201203</v>
      </c>
      <c r="D278">
        <v>4010</v>
      </c>
      <c r="E278" t="s">
        <v>81</v>
      </c>
      <c r="F278">
        <v>52420</v>
      </c>
      <c r="G278" t="s">
        <v>50</v>
      </c>
      <c r="H278">
        <v>5</v>
      </c>
      <c r="I278" t="s">
        <v>32</v>
      </c>
      <c r="J278">
        <v>20</v>
      </c>
      <c r="K278" t="s">
        <v>33</v>
      </c>
      <c r="L278">
        <v>5240020</v>
      </c>
      <c r="M278" t="s">
        <v>34</v>
      </c>
      <c r="N278">
        <v>3600007</v>
      </c>
      <c r="O278" t="s">
        <v>35</v>
      </c>
      <c r="P278">
        <v>13880</v>
      </c>
      <c r="Q278" t="s">
        <v>82</v>
      </c>
      <c r="R278" t="s">
        <v>37</v>
      </c>
      <c r="S278" t="s">
        <v>38</v>
      </c>
      <c r="T278">
        <v>5240001281</v>
      </c>
      <c r="U278" t="s">
        <v>135</v>
      </c>
      <c r="V278">
        <v>524</v>
      </c>
      <c r="W278" t="s">
        <v>136</v>
      </c>
      <c r="X278" t="s">
        <v>137</v>
      </c>
      <c r="Y278" t="s">
        <v>42</v>
      </c>
      <c r="Z278">
        <v>35641.379999999997</v>
      </c>
      <c r="AA278">
        <v>456.94</v>
      </c>
      <c r="AB278">
        <v>433.77</v>
      </c>
      <c r="AC278">
        <v>35641.379999999997</v>
      </c>
    </row>
    <row r="279" spans="1:29">
      <c r="A279">
        <v>30002246</v>
      </c>
      <c r="B279" t="s">
        <v>327</v>
      </c>
      <c r="C279">
        <v>201203</v>
      </c>
      <c r="D279">
        <v>4210</v>
      </c>
      <c r="E279" t="s">
        <v>30</v>
      </c>
      <c r="F279">
        <v>52400</v>
      </c>
      <c r="G279" t="s">
        <v>66</v>
      </c>
      <c r="H279">
        <v>5</v>
      </c>
      <c r="I279" t="s">
        <v>32</v>
      </c>
      <c r="J279">
        <v>20</v>
      </c>
      <c r="K279" t="s">
        <v>33</v>
      </c>
      <c r="L279">
        <v>5240020</v>
      </c>
      <c r="M279" t="s">
        <v>34</v>
      </c>
      <c r="N279">
        <v>3600007</v>
      </c>
      <c r="O279" t="s">
        <v>35</v>
      </c>
      <c r="P279">
        <v>13881</v>
      </c>
      <c r="Q279" t="s">
        <v>36</v>
      </c>
      <c r="R279" t="s">
        <v>37</v>
      </c>
      <c r="S279" t="s">
        <v>38</v>
      </c>
      <c r="T279">
        <v>5240001212</v>
      </c>
      <c r="U279" t="s">
        <v>114</v>
      </c>
      <c r="V279">
        <v>524</v>
      </c>
      <c r="W279" t="s">
        <v>93</v>
      </c>
      <c r="X279">
        <v>30002187</v>
      </c>
      <c r="Y279" t="s">
        <v>42</v>
      </c>
      <c r="Z279">
        <v>6768.75</v>
      </c>
      <c r="AA279">
        <v>86.78</v>
      </c>
      <c r="AB279">
        <v>82.57</v>
      </c>
      <c r="AC279">
        <v>6768.75</v>
      </c>
    </row>
    <row r="280" spans="1:29">
      <c r="A280">
        <v>10014008</v>
      </c>
      <c r="B280" t="s">
        <v>212</v>
      </c>
      <c r="C280">
        <v>201202</v>
      </c>
      <c r="D280">
        <v>6300</v>
      </c>
      <c r="E280" t="s">
        <v>76</v>
      </c>
      <c r="F280">
        <v>52400</v>
      </c>
      <c r="G280" t="s">
        <v>66</v>
      </c>
      <c r="H280">
        <v>9</v>
      </c>
      <c r="I280" t="s">
        <v>51</v>
      </c>
      <c r="J280">
        <v>54</v>
      </c>
      <c r="K280" t="s">
        <v>52</v>
      </c>
      <c r="L280">
        <v>5249054</v>
      </c>
      <c r="M280" t="s">
        <v>53</v>
      </c>
      <c r="N280">
        <v>3600007</v>
      </c>
      <c r="O280" t="s">
        <v>35</v>
      </c>
      <c r="P280">
        <v>13883</v>
      </c>
      <c r="Q280" t="s">
        <v>54</v>
      </c>
      <c r="V280">
        <v>524</v>
      </c>
      <c r="W280" t="s">
        <v>334</v>
      </c>
      <c r="Y280" t="s">
        <v>42</v>
      </c>
      <c r="Z280">
        <v>2856.65</v>
      </c>
      <c r="AA280">
        <v>36.159999999999997</v>
      </c>
      <c r="AB280">
        <v>33.78</v>
      </c>
      <c r="AC280">
        <v>2856.65</v>
      </c>
    </row>
    <row r="281" spans="1:29">
      <c r="A281">
        <v>10014008</v>
      </c>
      <c r="B281" t="s">
        <v>212</v>
      </c>
      <c r="C281">
        <v>201202</v>
      </c>
      <c r="D281">
        <v>6300</v>
      </c>
      <c r="E281" t="s">
        <v>76</v>
      </c>
      <c r="F281">
        <v>52400</v>
      </c>
      <c r="G281" t="s">
        <v>66</v>
      </c>
      <c r="H281">
        <v>9</v>
      </c>
      <c r="I281" t="s">
        <v>51</v>
      </c>
      <c r="J281">
        <v>56</v>
      </c>
      <c r="K281" t="s">
        <v>60</v>
      </c>
      <c r="L281">
        <v>5249054</v>
      </c>
      <c r="M281" t="s">
        <v>53</v>
      </c>
      <c r="N281">
        <v>3600007</v>
      </c>
      <c r="O281" t="s">
        <v>35</v>
      </c>
      <c r="P281">
        <v>13883</v>
      </c>
      <c r="Q281" t="s">
        <v>54</v>
      </c>
      <c r="V281">
        <v>524</v>
      </c>
      <c r="W281" t="s">
        <v>334</v>
      </c>
      <c r="Y281" t="s">
        <v>42</v>
      </c>
      <c r="Z281">
        <v>150.35</v>
      </c>
      <c r="AA281">
        <v>1.9</v>
      </c>
      <c r="AB281">
        <v>1.78</v>
      </c>
      <c r="AC281">
        <v>150.35</v>
      </c>
    </row>
    <row r="282" spans="1:29">
      <c r="A282">
        <v>30001518</v>
      </c>
      <c r="B282" t="s">
        <v>203</v>
      </c>
      <c r="C282">
        <v>201201</v>
      </c>
      <c r="D282">
        <v>4010</v>
      </c>
      <c r="E282" t="s">
        <v>81</v>
      </c>
      <c r="F282">
        <v>52419</v>
      </c>
      <c r="G282" t="s">
        <v>31</v>
      </c>
      <c r="H282">
        <v>5</v>
      </c>
      <c r="I282" t="s">
        <v>32</v>
      </c>
      <c r="J282">
        <v>20</v>
      </c>
      <c r="K282" t="s">
        <v>33</v>
      </c>
      <c r="L282">
        <v>5240020</v>
      </c>
      <c r="M282" t="s">
        <v>34</v>
      </c>
      <c r="N282">
        <v>3600007</v>
      </c>
      <c r="O282" t="s">
        <v>35</v>
      </c>
      <c r="P282">
        <v>13880</v>
      </c>
      <c r="Q282" t="s">
        <v>82</v>
      </c>
      <c r="R282" t="s">
        <v>37</v>
      </c>
      <c r="S282" t="s">
        <v>38</v>
      </c>
      <c r="T282">
        <v>5240001154</v>
      </c>
      <c r="U282" t="s">
        <v>39</v>
      </c>
      <c r="V282">
        <v>524</v>
      </c>
      <c r="W282" t="s">
        <v>335</v>
      </c>
      <c r="X282" t="s">
        <v>290</v>
      </c>
      <c r="Y282" t="s">
        <v>42</v>
      </c>
      <c r="Z282">
        <v>51174</v>
      </c>
      <c r="AA282">
        <v>621.79999999999995</v>
      </c>
      <c r="AB282">
        <v>599.04</v>
      </c>
      <c r="AC282">
        <v>51174</v>
      </c>
    </row>
    <row r="283" spans="1:29">
      <c r="A283">
        <v>30001529</v>
      </c>
      <c r="B283" t="s">
        <v>86</v>
      </c>
      <c r="C283">
        <v>201201</v>
      </c>
      <c r="D283">
        <v>4010</v>
      </c>
      <c r="E283" t="s">
        <v>81</v>
      </c>
      <c r="F283">
        <v>52400</v>
      </c>
      <c r="G283" t="s">
        <v>66</v>
      </c>
      <c r="H283">
        <v>5</v>
      </c>
      <c r="I283" t="s">
        <v>32</v>
      </c>
      <c r="J283">
        <v>20</v>
      </c>
      <c r="K283" t="s">
        <v>33</v>
      </c>
      <c r="L283">
        <v>5240020</v>
      </c>
      <c r="M283" t="s">
        <v>34</v>
      </c>
      <c r="N283">
        <v>3600007</v>
      </c>
      <c r="O283" t="s">
        <v>35</v>
      </c>
      <c r="P283">
        <v>13880</v>
      </c>
      <c r="Q283" t="s">
        <v>82</v>
      </c>
      <c r="R283" t="s">
        <v>37</v>
      </c>
      <c r="S283" t="s">
        <v>38</v>
      </c>
      <c r="T283">
        <v>5240001212</v>
      </c>
      <c r="U283" t="s">
        <v>114</v>
      </c>
      <c r="V283">
        <v>524</v>
      </c>
      <c r="W283" t="s">
        <v>87</v>
      </c>
      <c r="X283">
        <v>20</v>
      </c>
      <c r="Y283" t="s">
        <v>42</v>
      </c>
      <c r="Z283">
        <v>20305.75</v>
      </c>
      <c r="AA283">
        <v>246.73</v>
      </c>
      <c r="AB283">
        <v>237.7</v>
      </c>
      <c r="AC283">
        <v>20305.75</v>
      </c>
    </row>
    <row r="284" spans="1:29">
      <c r="A284">
        <v>30001853</v>
      </c>
      <c r="B284" s="1">
        <v>41062</v>
      </c>
      <c r="C284">
        <v>201202</v>
      </c>
      <c r="D284">
        <v>5511</v>
      </c>
      <c r="E284" t="s">
        <v>230</v>
      </c>
      <c r="F284">
        <v>52417</v>
      </c>
      <c r="G284" t="s">
        <v>193</v>
      </c>
      <c r="H284">
        <v>5</v>
      </c>
      <c r="I284" t="s">
        <v>32</v>
      </c>
      <c r="J284">
        <v>20</v>
      </c>
      <c r="K284" t="s">
        <v>33</v>
      </c>
      <c r="L284">
        <v>5240020</v>
      </c>
      <c r="M284" t="s">
        <v>34</v>
      </c>
      <c r="N284">
        <v>3600007</v>
      </c>
      <c r="O284" t="s">
        <v>35</v>
      </c>
      <c r="P284">
        <v>13882</v>
      </c>
      <c r="Q284" t="s">
        <v>126</v>
      </c>
      <c r="V284">
        <v>524</v>
      </c>
      <c r="W284" t="s">
        <v>336</v>
      </c>
      <c r="X284" t="s">
        <v>333</v>
      </c>
      <c r="Y284" t="s">
        <v>42</v>
      </c>
      <c r="Z284">
        <v>600</v>
      </c>
      <c r="AA284">
        <v>7.59</v>
      </c>
      <c r="AB284">
        <v>7.08</v>
      </c>
      <c r="AC284">
        <v>600</v>
      </c>
    </row>
    <row r="285" spans="1:29">
      <c r="A285">
        <v>30002246</v>
      </c>
      <c r="B285" t="s">
        <v>327</v>
      </c>
      <c r="C285">
        <v>201203</v>
      </c>
      <c r="D285">
        <v>4210</v>
      </c>
      <c r="E285" t="s">
        <v>30</v>
      </c>
      <c r="F285">
        <v>52400</v>
      </c>
      <c r="G285" t="s">
        <v>66</v>
      </c>
      <c r="H285">
        <v>5</v>
      </c>
      <c r="I285" t="s">
        <v>32</v>
      </c>
      <c r="J285">
        <v>20</v>
      </c>
      <c r="K285" t="s">
        <v>33</v>
      </c>
      <c r="L285">
        <v>5240020</v>
      </c>
      <c r="M285" t="s">
        <v>34</v>
      </c>
      <c r="N285">
        <v>3600007</v>
      </c>
      <c r="O285" t="s">
        <v>35</v>
      </c>
      <c r="P285">
        <v>13881</v>
      </c>
      <c r="Q285" t="s">
        <v>36</v>
      </c>
      <c r="R285" t="s">
        <v>37</v>
      </c>
      <c r="S285" t="s">
        <v>38</v>
      </c>
      <c r="T285">
        <v>5240001297</v>
      </c>
      <c r="U285" t="s">
        <v>70</v>
      </c>
      <c r="V285">
        <v>524</v>
      </c>
      <c r="W285" t="s">
        <v>93</v>
      </c>
      <c r="X285">
        <v>30002187</v>
      </c>
      <c r="Y285" t="s">
        <v>42</v>
      </c>
      <c r="Z285">
        <v>8805</v>
      </c>
      <c r="AA285">
        <v>112.88</v>
      </c>
      <c r="AB285">
        <v>107.41</v>
      </c>
      <c r="AC285">
        <v>8805</v>
      </c>
    </row>
    <row r="286" spans="1:29">
      <c r="A286">
        <v>30001853</v>
      </c>
      <c r="B286" t="s">
        <v>64</v>
      </c>
      <c r="C286">
        <v>201202</v>
      </c>
      <c r="D286">
        <v>5201</v>
      </c>
      <c r="E286" t="s">
        <v>95</v>
      </c>
      <c r="F286">
        <v>52417</v>
      </c>
      <c r="G286" t="s">
        <v>193</v>
      </c>
      <c r="H286">
        <v>5</v>
      </c>
      <c r="I286" t="s">
        <v>32</v>
      </c>
      <c r="J286">
        <v>20</v>
      </c>
      <c r="K286" t="s">
        <v>33</v>
      </c>
      <c r="L286">
        <v>5240020</v>
      </c>
      <c r="M286" t="s">
        <v>34</v>
      </c>
      <c r="N286">
        <v>3600007</v>
      </c>
      <c r="O286" t="s">
        <v>35</v>
      </c>
      <c r="P286">
        <v>14572</v>
      </c>
      <c r="Q286" t="s">
        <v>104</v>
      </c>
      <c r="R286">
        <v>2004</v>
      </c>
      <c r="S286" t="s">
        <v>45</v>
      </c>
      <c r="T286">
        <v>286</v>
      </c>
      <c r="U286" t="s">
        <v>196</v>
      </c>
      <c r="V286">
        <v>524</v>
      </c>
      <c r="W286" t="s">
        <v>328</v>
      </c>
      <c r="X286" t="s">
        <v>155</v>
      </c>
      <c r="Y286" t="s">
        <v>42</v>
      </c>
      <c r="Z286">
        <v>112320</v>
      </c>
      <c r="AA286">
        <v>1421.77</v>
      </c>
      <c r="AB286">
        <v>1328.36</v>
      </c>
      <c r="AC286">
        <v>112320</v>
      </c>
    </row>
    <row r="287" spans="1:29">
      <c r="A287">
        <v>30002246</v>
      </c>
      <c r="B287" t="s">
        <v>327</v>
      </c>
      <c r="C287">
        <v>201203</v>
      </c>
      <c r="D287">
        <v>4210</v>
      </c>
      <c r="E287" t="s">
        <v>30</v>
      </c>
      <c r="F287">
        <v>52400</v>
      </c>
      <c r="G287" t="s">
        <v>66</v>
      </c>
      <c r="H287">
        <v>9</v>
      </c>
      <c r="I287" t="s">
        <v>51</v>
      </c>
      <c r="J287">
        <v>54</v>
      </c>
      <c r="K287" t="s">
        <v>52</v>
      </c>
      <c r="L287">
        <v>5249054</v>
      </c>
      <c r="M287" t="s">
        <v>53</v>
      </c>
      <c r="N287">
        <v>3600007</v>
      </c>
      <c r="O287" t="s">
        <v>35</v>
      </c>
      <c r="P287">
        <v>13881</v>
      </c>
      <c r="Q287" t="s">
        <v>36</v>
      </c>
      <c r="R287" t="s">
        <v>37</v>
      </c>
      <c r="S287" t="s">
        <v>38</v>
      </c>
      <c r="T287">
        <v>5240001030</v>
      </c>
      <c r="U287" t="s">
        <v>69</v>
      </c>
      <c r="V287">
        <v>524</v>
      </c>
      <c r="W287" t="s">
        <v>93</v>
      </c>
      <c r="X287">
        <v>30002187</v>
      </c>
      <c r="Y287" t="s">
        <v>42</v>
      </c>
      <c r="Z287">
        <v>7568.65</v>
      </c>
      <c r="AA287">
        <v>97.03</v>
      </c>
      <c r="AB287">
        <v>92.33</v>
      </c>
      <c r="AC287">
        <v>7568.65</v>
      </c>
    </row>
    <row r="288" spans="1:29">
      <c r="A288">
        <v>30002246</v>
      </c>
      <c r="B288" t="s">
        <v>327</v>
      </c>
      <c r="C288">
        <v>201203</v>
      </c>
      <c r="D288">
        <v>4210</v>
      </c>
      <c r="E288" t="s">
        <v>30</v>
      </c>
      <c r="F288">
        <v>52400</v>
      </c>
      <c r="G288" t="s">
        <v>66</v>
      </c>
      <c r="H288">
        <v>9</v>
      </c>
      <c r="I288" t="s">
        <v>51</v>
      </c>
      <c r="J288">
        <v>56</v>
      </c>
      <c r="K288" t="s">
        <v>60</v>
      </c>
      <c r="L288">
        <v>5249054</v>
      </c>
      <c r="M288" t="s">
        <v>53</v>
      </c>
      <c r="N288">
        <v>3600007</v>
      </c>
      <c r="O288" t="s">
        <v>35</v>
      </c>
      <c r="P288">
        <v>13881</v>
      </c>
      <c r="Q288" t="s">
        <v>36</v>
      </c>
      <c r="R288" t="s">
        <v>37</v>
      </c>
      <c r="S288" t="s">
        <v>38</v>
      </c>
      <c r="T288">
        <v>5240001030</v>
      </c>
      <c r="U288" t="s">
        <v>69</v>
      </c>
      <c r="V288">
        <v>524</v>
      </c>
      <c r="W288" t="s">
        <v>93</v>
      </c>
      <c r="X288">
        <v>30002187</v>
      </c>
      <c r="Y288" t="s">
        <v>42</v>
      </c>
      <c r="Z288">
        <v>398.35</v>
      </c>
      <c r="AA288">
        <v>5.1100000000000003</v>
      </c>
      <c r="AB288">
        <v>4.8600000000000003</v>
      </c>
      <c r="AC288">
        <v>398.35</v>
      </c>
    </row>
    <row r="289" spans="1:29">
      <c r="A289">
        <v>30001853</v>
      </c>
      <c r="B289" t="s">
        <v>64</v>
      </c>
      <c r="C289">
        <v>201202</v>
      </c>
      <c r="D289">
        <v>5201</v>
      </c>
      <c r="E289" t="s">
        <v>95</v>
      </c>
      <c r="F289">
        <v>52417</v>
      </c>
      <c r="G289" t="s">
        <v>193</v>
      </c>
      <c r="H289">
        <v>5</v>
      </c>
      <c r="I289" t="s">
        <v>32</v>
      </c>
      <c r="J289">
        <v>20</v>
      </c>
      <c r="K289" t="s">
        <v>33</v>
      </c>
      <c r="L289">
        <v>5240020</v>
      </c>
      <c r="M289" t="s">
        <v>34</v>
      </c>
      <c r="N289">
        <v>3600007</v>
      </c>
      <c r="O289" t="s">
        <v>35</v>
      </c>
      <c r="P289">
        <v>14576</v>
      </c>
      <c r="Q289" t="s">
        <v>100</v>
      </c>
      <c r="R289">
        <v>2004</v>
      </c>
      <c r="S289" t="s">
        <v>45</v>
      </c>
      <c r="T289">
        <v>286</v>
      </c>
      <c r="U289" t="s">
        <v>196</v>
      </c>
      <c r="V289">
        <v>524</v>
      </c>
      <c r="W289" t="s">
        <v>328</v>
      </c>
      <c r="X289" t="s">
        <v>155</v>
      </c>
      <c r="Y289" t="s">
        <v>42</v>
      </c>
      <c r="Z289">
        <v>88000</v>
      </c>
      <c r="AA289">
        <v>1113.92</v>
      </c>
      <c r="AB289">
        <v>1040.73</v>
      </c>
      <c r="AC289">
        <v>88000</v>
      </c>
    </row>
    <row r="290" spans="1:29">
      <c r="A290">
        <v>30002246</v>
      </c>
      <c r="B290" t="s">
        <v>327</v>
      </c>
      <c r="C290">
        <v>201203</v>
      </c>
      <c r="D290">
        <v>4210</v>
      </c>
      <c r="E290" t="s">
        <v>30</v>
      </c>
      <c r="F290">
        <v>52400</v>
      </c>
      <c r="G290" t="s">
        <v>66</v>
      </c>
      <c r="H290">
        <v>9</v>
      </c>
      <c r="I290" t="s">
        <v>51</v>
      </c>
      <c r="J290">
        <v>58</v>
      </c>
      <c r="K290" t="s">
        <v>84</v>
      </c>
      <c r="L290">
        <v>5249058</v>
      </c>
      <c r="M290" t="s">
        <v>84</v>
      </c>
      <c r="N290">
        <v>3600007</v>
      </c>
      <c r="O290" t="s">
        <v>35</v>
      </c>
      <c r="P290">
        <v>13881</v>
      </c>
      <c r="Q290" t="s">
        <v>36</v>
      </c>
      <c r="R290" t="s">
        <v>37</v>
      </c>
      <c r="S290" t="s">
        <v>38</v>
      </c>
      <c r="T290">
        <v>5240001057</v>
      </c>
      <c r="U290" t="s">
        <v>85</v>
      </c>
      <c r="V290">
        <v>524</v>
      </c>
      <c r="W290" t="s">
        <v>93</v>
      </c>
      <c r="X290">
        <v>30002187</v>
      </c>
      <c r="Y290" t="s">
        <v>42</v>
      </c>
      <c r="Z290">
        <v>2512.6</v>
      </c>
      <c r="AA290">
        <v>32.21</v>
      </c>
      <c r="AB290">
        <v>30.65</v>
      </c>
      <c r="AC290">
        <v>2512.6</v>
      </c>
    </row>
    <row r="291" spans="1:29">
      <c r="A291">
        <v>30002246</v>
      </c>
      <c r="B291" s="1">
        <v>41033</v>
      </c>
      <c r="C291">
        <v>201203</v>
      </c>
      <c r="D291">
        <v>4210</v>
      </c>
      <c r="E291" t="s">
        <v>30</v>
      </c>
      <c r="F291">
        <v>52400</v>
      </c>
      <c r="G291" t="s">
        <v>66</v>
      </c>
      <c r="H291">
        <v>5</v>
      </c>
      <c r="I291" t="s">
        <v>32</v>
      </c>
      <c r="J291">
        <v>20</v>
      </c>
      <c r="K291" t="s">
        <v>33</v>
      </c>
      <c r="L291">
        <v>5240020</v>
      </c>
      <c r="M291" t="s">
        <v>34</v>
      </c>
      <c r="N291">
        <v>3600007</v>
      </c>
      <c r="O291" t="s">
        <v>35</v>
      </c>
      <c r="P291">
        <v>13881</v>
      </c>
      <c r="Q291" t="s">
        <v>36</v>
      </c>
      <c r="R291" t="s">
        <v>37</v>
      </c>
      <c r="S291" t="s">
        <v>38</v>
      </c>
      <c r="T291">
        <v>5240001212</v>
      </c>
      <c r="U291" t="s">
        <v>114</v>
      </c>
      <c r="V291">
        <v>524</v>
      </c>
      <c r="W291" t="s">
        <v>93</v>
      </c>
      <c r="X291">
        <v>30002187</v>
      </c>
      <c r="Y291" t="s">
        <v>42</v>
      </c>
      <c r="Z291">
        <v>-6768.75</v>
      </c>
      <c r="AA291">
        <v>-83.05</v>
      </c>
      <c r="AB291">
        <v>-79.959999999999994</v>
      </c>
      <c r="AC291">
        <v>-6768.75</v>
      </c>
    </row>
    <row r="292" spans="1:29">
      <c r="A292">
        <v>10012255</v>
      </c>
      <c r="B292" t="s">
        <v>78</v>
      </c>
      <c r="C292">
        <v>201201</v>
      </c>
      <c r="D292">
        <v>6000</v>
      </c>
      <c r="E292" t="s">
        <v>49</v>
      </c>
      <c r="F292">
        <v>52400</v>
      </c>
      <c r="G292" t="s">
        <v>66</v>
      </c>
      <c r="H292">
        <v>9</v>
      </c>
      <c r="I292" t="s">
        <v>51</v>
      </c>
      <c r="J292">
        <v>54</v>
      </c>
      <c r="K292" t="s">
        <v>52</v>
      </c>
      <c r="L292">
        <v>5249054</v>
      </c>
      <c r="M292" t="s">
        <v>53</v>
      </c>
      <c r="N292">
        <v>3600007</v>
      </c>
      <c r="O292" t="s">
        <v>35</v>
      </c>
      <c r="P292">
        <v>13883</v>
      </c>
      <c r="Q292" t="s">
        <v>54</v>
      </c>
      <c r="R292">
        <v>2006</v>
      </c>
      <c r="S292" t="s">
        <v>55</v>
      </c>
      <c r="T292" t="s">
        <v>167</v>
      </c>
      <c r="U292" t="s">
        <v>168</v>
      </c>
      <c r="V292">
        <v>524</v>
      </c>
      <c r="W292" t="s">
        <v>337</v>
      </c>
      <c r="Y292" t="s">
        <v>42</v>
      </c>
      <c r="Z292">
        <v>76000</v>
      </c>
      <c r="AA292">
        <v>923.45</v>
      </c>
      <c r="AB292">
        <v>880.51</v>
      </c>
      <c r="AC292">
        <v>76000</v>
      </c>
    </row>
    <row r="293" spans="1:29">
      <c r="A293">
        <v>10012255</v>
      </c>
      <c r="B293" t="s">
        <v>78</v>
      </c>
      <c r="C293">
        <v>201201</v>
      </c>
      <c r="D293">
        <v>6000</v>
      </c>
      <c r="E293" t="s">
        <v>49</v>
      </c>
      <c r="F293">
        <v>52400</v>
      </c>
      <c r="G293" t="s">
        <v>66</v>
      </c>
      <c r="H293">
        <v>9</v>
      </c>
      <c r="I293" t="s">
        <v>51</v>
      </c>
      <c r="J293">
        <v>56</v>
      </c>
      <c r="K293" t="s">
        <v>60</v>
      </c>
      <c r="L293">
        <v>5249054</v>
      </c>
      <c r="M293" t="s">
        <v>53</v>
      </c>
      <c r="N293">
        <v>3600007</v>
      </c>
      <c r="O293" t="s">
        <v>35</v>
      </c>
      <c r="P293">
        <v>13883</v>
      </c>
      <c r="Q293" t="s">
        <v>54</v>
      </c>
      <c r="R293">
        <v>2006</v>
      </c>
      <c r="S293" t="s">
        <v>55</v>
      </c>
      <c r="T293" t="s">
        <v>167</v>
      </c>
      <c r="U293" t="s">
        <v>168</v>
      </c>
      <c r="V293">
        <v>524</v>
      </c>
      <c r="W293" t="s">
        <v>337</v>
      </c>
      <c r="Y293" t="s">
        <v>42</v>
      </c>
      <c r="Z293">
        <v>4000</v>
      </c>
      <c r="AA293">
        <v>48.6</v>
      </c>
      <c r="AB293">
        <v>46.34</v>
      </c>
      <c r="AC293">
        <v>4000</v>
      </c>
    </row>
    <row r="294" spans="1:29">
      <c r="Z294">
        <f t="shared" ref="Z294:AA294" si="0">SUM(Z2:Z293)</f>
        <v>2863424.6</v>
      </c>
      <c r="AA294">
        <f t="shared" si="0"/>
        <v>36331.359999999971</v>
      </c>
      <c r="AB294">
        <f>SUM(AB2:AB293)</f>
        <v>34432.79</v>
      </c>
      <c r="AC294">
        <f>SUM(AC2:AC293)</f>
        <v>2863423.82</v>
      </c>
    </row>
    <row r="295" spans="1:29">
      <c r="AB295">
        <f>AC294/AB294</f>
        <v>83.159796809959332</v>
      </c>
    </row>
    <row r="297" spans="1:29">
      <c r="AB297">
        <f>+AB294+'Data 2011'!AB671</f>
        <v>285444.89999999979</v>
      </c>
    </row>
  </sheetData>
  <autoFilter ref="A1:AC29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19"/>
  <sheetViews>
    <sheetView topLeftCell="W1" workbookViewId="0">
      <selection activeCell="AG18" sqref="AG18"/>
    </sheetView>
  </sheetViews>
  <sheetFormatPr defaultRowHeight="14.4"/>
  <sheetData>
    <row r="1" spans="1:2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</row>
    <row r="2" spans="1:29">
      <c r="A2">
        <v>30002124</v>
      </c>
      <c r="B2" t="s">
        <v>29</v>
      </c>
      <c r="C2">
        <v>201203</v>
      </c>
      <c r="D2">
        <v>5200</v>
      </c>
      <c r="E2" t="s">
        <v>43</v>
      </c>
      <c r="F2">
        <v>52419</v>
      </c>
      <c r="G2" t="s">
        <v>31</v>
      </c>
      <c r="H2">
        <v>5</v>
      </c>
      <c r="I2" t="s">
        <v>32</v>
      </c>
      <c r="J2">
        <v>20</v>
      </c>
      <c r="K2" t="s">
        <v>33</v>
      </c>
      <c r="L2">
        <v>5240020</v>
      </c>
      <c r="M2" t="s">
        <v>34</v>
      </c>
      <c r="N2">
        <v>3600007</v>
      </c>
      <c r="O2" t="s">
        <v>35</v>
      </c>
      <c r="P2">
        <v>0</v>
      </c>
      <c r="Q2" t="s">
        <v>44</v>
      </c>
      <c r="R2">
        <v>2004</v>
      </c>
      <c r="S2" t="s">
        <v>45</v>
      </c>
      <c r="T2">
        <v>911</v>
      </c>
      <c r="U2" t="s">
        <v>46</v>
      </c>
      <c r="V2">
        <v>524</v>
      </c>
      <c r="W2" t="s">
        <v>47</v>
      </c>
      <c r="X2" t="s">
        <v>48</v>
      </c>
      <c r="Y2" t="s">
        <v>42</v>
      </c>
      <c r="Z2">
        <v>-451971.29</v>
      </c>
      <c r="AA2">
        <v>-5794.5</v>
      </c>
      <c r="AB2">
        <v>-5500.72</v>
      </c>
      <c r="AC2">
        <v>-451971.29</v>
      </c>
    </row>
    <row r="3" spans="1:29">
      <c r="A3">
        <v>30002124</v>
      </c>
      <c r="B3" t="s">
        <v>29</v>
      </c>
      <c r="C3">
        <v>201203</v>
      </c>
      <c r="D3">
        <v>5200</v>
      </c>
      <c r="E3" t="s">
        <v>43</v>
      </c>
      <c r="F3">
        <v>52419</v>
      </c>
      <c r="G3" t="s">
        <v>31</v>
      </c>
      <c r="H3">
        <v>5</v>
      </c>
      <c r="I3" t="s">
        <v>32</v>
      </c>
      <c r="J3">
        <v>20</v>
      </c>
      <c r="K3" t="s">
        <v>33</v>
      </c>
      <c r="L3">
        <v>5240020</v>
      </c>
      <c r="M3" t="s">
        <v>34</v>
      </c>
      <c r="N3">
        <v>3600007</v>
      </c>
      <c r="O3" t="s">
        <v>35</v>
      </c>
      <c r="P3">
        <v>0</v>
      </c>
      <c r="Q3" t="s">
        <v>44</v>
      </c>
      <c r="R3">
        <v>2004</v>
      </c>
      <c r="S3" t="s">
        <v>45</v>
      </c>
      <c r="T3">
        <v>284</v>
      </c>
      <c r="U3" t="s">
        <v>101</v>
      </c>
      <c r="V3">
        <v>524</v>
      </c>
      <c r="W3" t="s">
        <v>102</v>
      </c>
      <c r="X3" t="s">
        <v>103</v>
      </c>
      <c r="Y3" t="s">
        <v>42</v>
      </c>
      <c r="Z3">
        <v>-300000</v>
      </c>
      <c r="AA3">
        <v>-3846.15</v>
      </c>
      <c r="AB3">
        <v>-3651.15</v>
      </c>
      <c r="AC3">
        <v>-300000</v>
      </c>
    </row>
    <row r="4" spans="1:29">
      <c r="A4">
        <v>30002160</v>
      </c>
      <c r="B4" t="s">
        <v>29</v>
      </c>
      <c r="C4">
        <v>201203</v>
      </c>
      <c r="D4">
        <v>5200</v>
      </c>
      <c r="E4" t="s">
        <v>43</v>
      </c>
      <c r="F4">
        <v>52420</v>
      </c>
      <c r="G4" t="s">
        <v>50</v>
      </c>
      <c r="H4">
        <v>5</v>
      </c>
      <c r="I4" t="s">
        <v>32</v>
      </c>
      <c r="J4">
        <v>20</v>
      </c>
      <c r="K4" t="s">
        <v>33</v>
      </c>
      <c r="L4">
        <v>5240020</v>
      </c>
      <c r="M4" t="s">
        <v>34</v>
      </c>
      <c r="N4">
        <v>3600007</v>
      </c>
      <c r="O4" t="s">
        <v>35</v>
      </c>
      <c r="P4">
        <v>0</v>
      </c>
      <c r="Q4" t="s">
        <v>44</v>
      </c>
      <c r="R4">
        <v>2004</v>
      </c>
      <c r="S4" t="s">
        <v>45</v>
      </c>
      <c r="T4">
        <v>345</v>
      </c>
      <c r="U4" t="s">
        <v>105</v>
      </c>
      <c r="V4">
        <v>524</v>
      </c>
      <c r="W4" t="s">
        <v>106</v>
      </c>
      <c r="X4" t="s">
        <v>107</v>
      </c>
      <c r="Y4" t="s">
        <v>42</v>
      </c>
      <c r="Z4">
        <v>100000</v>
      </c>
      <c r="AA4">
        <v>1282.05</v>
      </c>
      <c r="AB4">
        <v>1217.05</v>
      </c>
      <c r="AC4">
        <v>100000</v>
      </c>
    </row>
    <row r="5" spans="1:29">
      <c r="A5">
        <v>30002160</v>
      </c>
      <c r="B5" t="s">
        <v>29</v>
      </c>
      <c r="C5">
        <v>201203</v>
      </c>
      <c r="D5">
        <v>5200</v>
      </c>
      <c r="E5" t="s">
        <v>43</v>
      </c>
      <c r="F5">
        <v>52420</v>
      </c>
      <c r="G5" t="s">
        <v>50</v>
      </c>
      <c r="H5">
        <v>5</v>
      </c>
      <c r="I5" t="s">
        <v>32</v>
      </c>
      <c r="J5">
        <v>20</v>
      </c>
      <c r="K5" t="s">
        <v>33</v>
      </c>
      <c r="L5">
        <v>5240020</v>
      </c>
      <c r="M5" t="s">
        <v>34</v>
      </c>
      <c r="N5">
        <v>3600007</v>
      </c>
      <c r="O5" t="s">
        <v>35</v>
      </c>
      <c r="P5">
        <v>0</v>
      </c>
      <c r="Q5" t="s">
        <v>44</v>
      </c>
      <c r="R5">
        <v>2004</v>
      </c>
      <c r="S5" t="s">
        <v>45</v>
      </c>
      <c r="T5">
        <v>922</v>
      </c>
      <c r="U5" t="s">
        <v>120</v>
      </c>
      <c r="V5">
        <v>524</v>
      </c>
      <c r="W5" t="s">
        <v>121</v>
      </c>
      <c r="X5" t="s">
        <v>122</v>
      </c>
      <c r="Y5" t="s">
        <v>42</v>
      </c>
      <c r="Z5">
        <v>-220875</v>
      </c>
      <c r="AA5">
        <v>-2831.73</v>
      </c>
      <c r="AB5">
        <v>-2688.16</v>
      </c>
      <c r="AC5">
        <v>-220875</v>
      </c>
    </row>
    <row r="6" spans="1:29">
      <c r="A6">
        <v>30002124</v>
      </c>
      <c r="B6" t="s">
        <v>29</v>
      </c>
      <c r="C6">
        <v>201203</v>
      </c>
      <c r="D6">
        <v>5200</v>
      </c>
      <c r="E6" t="s">
        <v>43</v>
      </c>
      <c r="F6">
        <v>52419</v>
      </c>
      <c r="G6" t="s">
        <v>31</v>
      </c>
      <c r="H6">
        <v>5</v>
      </c>
      <c r="I6" t="s">
        <v>32</v>
      </c>
      <c r="J6">
        <v>20</v>
      </c>
      <c r="K6" t="s">
        <v>33</v>
      </c>
      <c r="L6">
        <v>5240020</v>
      </c>
      <c r="M6" t="s">
        <v>34</v>
      </c>
      <c r="N6">
        <v>3600007</v>
      </c>
      <c r="O6" t="s">
        <v>35</v>
      </c>
      <c r="P6">
        <v>0</v>
      </c>
      <c r="Q6" t="s">
        <v>44</v>
      </c>
      <c r="R6">
        <v>2004</v>
      </c>
      <c r="S6" t="s">
        <v>45</v>
      </c>
      <c r="T6">
        <v>914</v>
      </c>
      <c r="U6" t="s">
        <v>129</v>
      </c>
      <c r="V6">
        <v>524</v>
      </c>
      <c r="W6" t="s">
        <v>130</v>
      </c>
      <c r="X6" t="s">
        <v>131</v>
      </c>
      <c r="Y6" t="s">
        <v>42</v>
      </c>
      <c r="Z6">
        <v>-206136</v>
      </c>
      <c r="AA6">
        <v>-2642.77</v>
      </c>
      <c r="AB6">
        <v>-2508.7800000000002</v>
      </c>
      <c r="AC6">
        <v>-206136</v>
      </c>
    </row>
    <row r="7" spans="1:29">
      <c r="A7">
        <v>30002124</v>
      </c>
      <c r="B7" t="s">
        <v>29</v>
      </c>
      <c r="C7">
        <v>201203</v>
      </c>
      <c r="D7">
        <v>5200</v>
      </c>
      <c r="E7" t="s">
        <v>43</v>
      </c>
      <c r="F7">
        <v>52419</v>
      </c>
      <c r="G7" t="s">
        <v>31</v>
      </c>
      <c r="H7">
        <v>5</v>
      </c>
      <c r="I7" t="s">
        <v>32</v>
      </c>
      <c r="J7">
        <v>20</v>
      </c>
      <c r="K7" t="s">
        <v>33</v>
      </c>
      <c r="L7">
        <v>5240020</v>
      </c>
      <c r="M7" t="s">
        <v>34</v>
      </c>
      <c r="N7">
        <v>3600007</v>
      </c>
      <c r="O7" t="s">
        <v>35</v>
      </c>
      <c r="P7">
        <v>0</v>
      </c>
      <c r="Q7" t="s">
        <v>44</v>
      </c>
      <c r="R7">
        <v>2004</v>
      </c>
      <c r="S7" t="s">
        <v>45</v>
      </c>
      <c r="T7">
        <v>283</v>
      </c>
      <c r="U7" t="s">
        <v>132</v>
      </c>
      <c r="V7">
        <v>524</v>
      </c>
      <c r="W7" t="s">
        <v>133</v>
      </c>
      <c r="X7" t="s">
        <v>134</v>
      </c>
      <c r="Y7" t="s">
        <v>42</v>
      </c>
      <c r="Z7">
        <v>-1470000</v>
      </c>
      <c r="AA7">
        <v>-18846.150000000001</v>
      </c>
      <c r="AB7">
        <v>-17890.650000000001</v>
      </c>
      <c r="AC7">
        <v>-1470000</v>
      </c>
    </row>
    <row r="8" spans="1:29">
      <c r="A8">
        <v>30002124</v>
      </c>
      <c r="B8" t="s">
        <v>29</v>
      </c>
      <c r="C8">
        <v>201203</v>
      </c>
      <c r="D8">
        <v>5200</v>
      </c>
      <c r="E8" t="s">
        <v>43</v>
      </c>
      <c r="F8">
        <v>52419</v>
      </c>
      <c r="G8" t="s">
        <v>31</v>
      </c>
      <c r="H8">
        <v>5</v>
      </c>
      <c r="I8" t="s">
        <v>32</v>
      </c>
      <c r="J8">
        <v>20</v>
      </c>
      <c r="K8" t="s">
        <v>33</v>
      </c>
      <c r="L8">
        <v>5240020</v>
      </c>
      <c r="M8" t="s">
        <v>34</v>
      </c>
      <c r="N8">
        <v>3600007</v>
      </c>
      <c r="O8" t="s">
        <v>35</v>
      </c>
      <c r="P8">
        <v>0</v>
      </c>
      <c r="Q8" t="s">
        <v>44</v>
      </c>
      <c r="R8">
        <v>2004</v>
      </c>
      <c r="S8" t="s">
        <v>45</v>
      </c>
      <c r="T8">
        <v>914</v>
      </c>
      <c r="U8" t="s">
        <v>129</v>
      </c>
      <c r="V8">
        <v>524</v>
      </c>
      <c r="W8" t="s">
        <v>138</v>
      </c>
      <c r="X8" t="s">
        <v>139</v>
      </c>
      <c r="Y8" t="s">
        <v>42</v>
      </c>
      <c r="Z8">
        <v>300000</v>
      </c>
      <c r="AA8">
        <v>3846.15</v>
      </c>
      <c r="AB8">
        <v>3651.15</v>
      </c>
      <c r="AC8">
        <v>300000</v>
      </c>
    </row>
    <row r="9" spans="1:29">
      <c r="A9">
        <v>30002160</v>
      </c>
      <c r="B9" t="s">
        <v>183</v>
      </c>
      <c r="C9">
        <v>201203</v>
      </c>
      <c r="D9">
        <v>5200</v>
      </c>
      <c r="E9" t="s">
        <v>43</v>
      </c>
      <c r="F9">
        <v>52420</v>
      </c>
      <c r="G9" t="s">
        <v>50</v>
      </c>
      <c r="H9">
        <v>5</v>
      </c>
      <c r="I9" t="s">
        <v>32</v>
      </c>
      <c r="J9">
        <v>20</v>
      </c>
      <c r="K9" t="s">
        <v>33</v>
      </c>
      <c r="L9">
        <v>5240020</v>
      </c>
      <c r="M9" t="s">
        <v>34</v>
      </c>
      <c r="N9">
        <v>3600007</v>
      </c>
      <c r="O9" t="s">
        <v>35</v>
      </c>
      <c r="P9">
        <v>0</v>
      </c>
      <c r="Q9" t="s">
        <v>44</v>
      </c>
      <c r="R9">
        <v>2004</v>
      </c>
      <c r="S9" t="s">
        <v>45</v>
      </c>
      <c r="T9">
        <v>923</v>
      </c>
      <c r="U9" t="s">
        <v>97</v>
      </c>
      <c r="V9">
        <v>524</v>
      </c>
      <c r="W9" t="s">
        <v>184</v>
      </c>
      <c r="X9" t="s">
        <v>185</v>
      </c>
      <c r="Y9" t="s">
        <v>42</v>
      </c>
      <c r="Z9">
        <v>175000</v>
      </c>
      <c r="AA9">
        <v>2243.59</v>
      </c>
      <c r="AB9">
        <v>2115.48</v>
      </c>
      <c r="AC9">
        <v>175000</v>
      </c>
    </row>
    <row r="10" spans="1:29">
      <c r="A10">
        <v>30002160</v>
      </c>
      <c r="B10" s="1">
        <v>41032</v>
      </c>
      <c r="C10">
        <v>201203</v>
      </c>
      <c r="D10">
        <v>5200</v>
      </c>
      <c r="E10" t="s">
        <v>43</v>
      </c>
      <c r="F10">
        <v>52420</v>
      </c>
      <c r="G10" t="s">
        <v>50</v>
      </c>
      <c r="H10">
        <v>5</v>
      </c>
      <c r="I10" t="s">
        <v>32</v>
      </c>
      <c r="J10">
        <v>20</v>
      </c>
      <c r="K10" t="s">
        <v>33</v>
      </c>
      <c r="L10">
        <v>5240020</v>
      </c>
      <c r="M10" t="s">
        <v>34</v>
      </c>
      <c r="N10">
        <v>3600007</v>
      </c>
      <c r="O10" t="s">
        <v>35</v>
      </c>
      <c r="P10">
        <v>0</v>
      </c>
      <c r="Q10" t="s">
        <v>44</v>
      </c>
      <c r="R10">
        <v>2004</v>
      </c>
      <c r="S10" t="s">
        <v>45</v>
      </c>
      <c r="T10">
        <v>922</v>
      </c>
      <c r="U10" t="s">
        <v>120</v>
      </c>
      <c r="V10">
        <v>524</v>
      </c>
      <c r="W10" t="s">
        <v>191</v>
      </c>
      <c r="X10" t="s">
        <v>192</v>
      </c>
      <c r="Y10" t="s">
        <v>42</v>
      </c>
      <c r="Z10">
        <v>400000</v>
      </c>
      <c r="AA10">
        <v>5128.21</v>
      </c>
      <c r="AB10">
        <v>4765.13</v>
      </c>
      <c r="AC10">
        <v>400000</v>
      </c>
    </row>
    <row r="11" spans="1:29">
      <c r="A11">
        <v>30002160</v>
      </c>
      <c r="B11" t="s">
        <v>29</v>
      </c>
      <c r="C11">
        <v>201203</v>
      </c>
      <c r="D11">
        <v>5200</v>
      </c>
      <c r="E11" t="s">
        <v>43</v>
      </c>
      <c r="F11">
        <v>52420</v>
      </c>
      <c r="G11" t="s">
        <v>50</v>
      </c>
      <c r="H11">
        <v>5</v>
      </c>
      <c r="I11" t="s">
        <v>32</v>
      </c>
      <c r="J11">
        <v>20</v>
      </c>
      <c r="K11" t="s">
        <v>33</v>
      </c>
      <c r="L11">
        <v>5240020</v>
      </c>
      <c r="M11" t="s">
        <v>34</v>
      </c>
      <c r="N11">
        <v>3600007</v>
      </c>
      <c r="O11" t="s">
        <v>35</v>
      </c>
      <c r="P11">
        <v>0</v>
      </c>
      <c r="Q11" t="s">
        <v>44</v>
      </c>
      <c r="R11">
        <v>2004</v>
      </c>
      <c r="S11" t="s">
        <v>45</v>
      </c>
      <c r="T11">
        <v>923</v>
      </c>
      <c r="U11" t="s">
        <v>97</v>
      </c>
      <c r="V11">
        <v>524</v>
      </c>
      <c r="W11" t="s">
        <v>98</v>
      </c>
      <c r="X11" t="s">
        <v>99</v>
      </c>
      <c r="Y11" t="s">
        <v>42</v>
      </c>
      <c r="Z11">
        <v>-259730</v>
      </c>
      <c r="AA11">
        <v>-3329.87</v>
      </c>
      <c r="AB11">
        <v>-3161.05</v>
      </c>
      <c r="AC11">
        <v>-259730</v>
      </c>
    </row>
    <row r="12" spans="1:29">
      <c r="A12">
        <v>30001475</v>
      </c>
      <c r="B12" t="s">
        <v>217</v>
      </c>
      <c r="C12">
        <v>201201</v>
      </c>
      <c r="D12">
        <v>5200</v>
      </c>
      <c r="E12" t="s">
        <v>43</v>
      </c>
      <c r="F12">
        <v>52417</v>
      </c>
      <c r="G12" t="s">
        <v>193</v>
      </c>
      <c r="H12">
        <v>5</v>
      </c>
      <c r="I12" t="s">
        <v>32</v>
      </c>
      <c r="J12">
        <v>20</v>
      </c>
      <c r="K12" t="s">
        <v>33</v>
      </c>
      <c r="L12">
        <v>5240020</v>
      </c>
      <c r="M12" t="s">
        <v>34</v>
      </c>
      <c r="N12">
        <v>3600007</v>
      </c>
      <c r="O12" t="s">
        <v>35</v>
      </c>
      <c r="P12">
        <v>0</v>
      </c>
      <c r="Q12" t="s">
        <v>44</v>
      </c>
      <c r="R12">
        <v>2004</v>
      </c>
      <c r="S12" t="s">
        <v>45</v>
      </c>
      <c r="T12">
        <v>286</v>
      </c>
      <c r="U12" t="s">
        <v>196</v>
      </c>
      <c r="V12">
        <v>524</v>
      </c>
      <c r="W12" t="s">
        <v>218</v>
      </c>
      <c r="X12" t="s">
        <v>219</v>
      </c>
      <c r="Y12" t="s">
        <v>42</v>
      </c>
      <c r="Z12">
        <v>96000</v>
      </c>
      <c r="AA12">
        <v>1166.46</v>
      </c>
      <c r="AB12">
        <v>1132.4000000000001</v>
      </c>
      <c r="AC12">
        <v>96000</v>
      </c>
    </row>
    <row r="13" spans="1:29">
      <c r="A13">
        <v>30002124</v>
      </c>
      <c r="B13" t="s">
        <v>29</v>
      </c>
      <c r="C13">
        <v>201203</v>
      </c>
      <c r="D13">
        <v>5200</v>
      </c>
      <c r="E13" t="s">
        <v>43</v>
      </c>
      <c r="F13">
        <v>52419</v>
      </c>
      <c r="G13" t="s">
        <v>31</v>
      </c>
      <c r="H13">
        <v>5</v>
      </c>
      <c r="I13" t="s">
        <v>32</v>
      </c>
      <c r="J13">
        <v>20</v>
      </c>
      <c r="K13" t="s">
        <v>33</v>
      </c>
      <c r="L13">
        <v>5240020</v>
      </c>
      <c r="M13" t="s">
        <v>34</v>
      </c>
      <c r="N13">
        <v>3600007</v>
      </c>
      <c r="O13" t="s">
        <v>35</v>
      </c>
      <c r="P13">
        <v>0</v>
      </c>
      <c r="Q13" t="s">
        <v>44</v>
      </c>
      <c r="R13">
        <v>2004</v>
      </c>
      <c r="S13" t="s">
        <v>45</v>
      </c>
      <c r="T13">
        <v>911</v>
      </c>
      <c r="U13" t="s">
        <v>46</v>
      </c>
      <c r="V13">
        <v>524</v>
      </c>
      <c r="W13" t="s">
        <v>133</v>
      </c>
      <c r="X13" t="s">
        <v>134</v>
      </c>
      <c r="Y13" t="s">
        <v>42</v>
      </c>
      <c r="Z13">
        <v>1364000</v>
      </c>
      <c r="AA13">
        <v>17487.18</v>
      </c>
      <c r="AB13">
        <v>16600.580000000002</v>
      </c>
      <c r="AC13">
        <v>1364000</v>
      </c>
    </row>
    <row r="14" spans="1:29">
      <c r="A14">
        <v>30002124</v>
      </c>
      <c r="B14" t="s">
        <v>29</v>
      </c>
      <c r="C14">
        <v>201203</v>
      </c>
      <c r="D14">
        <v>5200</v>
      </c>
      <c r="E14" t="s">
        <v>43</v>
      </c>
      <c r="F14">
        <v>52419</v>
      </c>
      <c r="G14" t="s">
        <v>31</v>
      </c>
      <c r="H14">
        <v>5</v>
      </c>
      <c r="I14" t="s">
        <v>32</v>
      </c>
      <c r="J14">
        <v>20</v>
      </c>
      <c r="K14" t="s">
        <v>33</v>
      </c>
      <c r="L14">
        <v>5240020</v>
      </c>
      <c r="M14" t="s">
        <v>34</v>
      </c>
      <c r="N14">
        <v>3600007</v>
      </c>
      <c r="O14" t="s">
        <v>35</v>
      </c>
      <c r="P14">
        <v>0</v>
      </c>
      <c r="Q14" t="s">
        <v>44</v>
      </c>
      <c r="R14">
        <v>2004</v>
      </c>
      <c r="S14" t="s">
        <v>45</v>
      </c>
      <c r="T14">
        <v>914</v>
      </c>
      <c r="U14" t="s">
        <v>129</v>
      </c>
      <c r="V14">
        <v>524</v>
      </c>
      <c r="W14" t="s">
        <v>102</v>
      </c>
      <c r="X14" t="s">
        <v>103</v>
      </c>
      <c r="Y14" t="s">
        <v>42</v>
      </c>
      <c r="Z14">
        <v>300000</v>
      </c>
      <c r="AA14">
        <v>3846.15</v>
      </c>
      <c r="AB14">
        <v>3651.15</v>
      </c>
      <c r="AC14">
        <v>300000</v>
      </c>
    </row>
    <row r="15" spans="1:29">
      <c r="A15">
        <v>30001868</v>
      </c>
      <c r="B15" t="s">
        <v>255</v>
      </c>
      <c r="C15">
        <v>201202</v>
      </c>
      <c r="D15">
        <v>5200</v>
      </c>
      <c r="E15" t="s">
        <v>43</v>
      </c>
      <c r="F15">
        <v>52419</v>
      </c>
      <c r="G15" t="s">
        <v>31</v>
      </c>
      <c r="H15">
        <v>5</v>
      </c>
      <c r="I15" t="s">
        <v>32</v>
      </c>
      <c r="J15">
        <v>20</v>
      </c>
      <c r="K15" t="s">
        <v>33</v>
      </c>
      <c r="L15">
        <v>5240020</v>
      </c>
      <c r="M15" t="s">
        <v>34</v>
      </c>
      <c r="N15">
        <v>3600007</v>
      </c>
      <c r="O15" t="s">
        <v>35</v>
      </c>
      <c r="P15">
        <v>0</v>
      </c>
      <c r="Q15" t="s">
        <v>44</v>
      </c>
      <c r="R15">
        <v>2004</v>
      </c>
      <c r="S15" t="s">
        <v>45</v>
      </c>
      <c r="T15">
        <v>284</v>
      </c>
      <c r="U15" t="s">
        <v>101</v>
      </c>
      <c r="V15">
        <v>524</v>
      </c>
      <c r="W15" t="s">
        <v>265</v>
      </c>
      <c r="X15" t="s">
        <v>266</v>
      </c>
      <c r="Y15" t="s">
        <v>42</v>
      </c>
      <c r="Z15">
        <v>300000</v>
      </c>
      <c r="AA15">
        <v>3797.47</v>
      </c>
      <c r="AB15">
        <v>3513.8</v>
      </c>
      <c r="AC15">
        <v>300000</v>
      </c>
    </row>
    <row r="16" spans="1:29">
      <c r="A16">
        <v>30001868</v>
      </c>
      <c r="B16" t="s">
        <v>171</v>
      </c>
      <c r="C16">
        <v>201202</v>
      </c>
      <c r="D16">
        <v>5200</v>
      </c>
      <c r="E16" t="s">
        <v>43</v>
      </c>
      <c r="F16">
        <v>52419</v>
      </c>
      <c r="G16" t="s">
        <v>31</v>
      </c>
      <c r="H16">
        <v>5</v>
      </c>
      <c r="I16" t="s">
        <v>32</v>
      </c>
      <c r="J16">
        <v>20</v>
      </c>
      <c r="K16" t="s">
        <v>33</v>
      </c>
      <c r="L16">
        <v>5240020</v>
      </c>
      <c r="M16" t="s">
        <v>34</v>
      </c>
      <c r="N16">
        <v>3600007</v>
      </c>
      <c r="O16" t="s">
        <v>35</v>
      </c>
      <c r="P16">
        <v>0</v>
      </c>
      <c r="Q16" t="s">
        <v>44</v>
      </c>
      <c r="R16">
        <v>2004</v>
      </c>
      <c r="S16" t="s">
        <v>45</v>
      </c>
      <c r="T16">
        <v>283</v>
      </c>
      <c r="U16" t="s">
        <v>132</v>
      </c>
      <c r="V16">
        <v>524</v>
      </c>
      <c r="W16" t="s">
        <v>269</v>
      </c>
      <c r="X16" t="s">
        <v>270</v>
      </c>
      <c r="Y16" t="s">
        <v>42</v>
      </c>
      <c r="Z16">
        <v>1470000</v>
      </c>
      <c r="AA16">
        <v>18607.59</v>
      </c>
      <c r="AB16">
        <v>17401.82</v>
      </c>
      <c r="AC16">
        <v>1470000</v>
      </c>
    </row>
    <row r="17" spans="1:29">
      <c r="A17">
        <v>30002022</v>
      </c>
      <c r="B17" t="s">
        <v>163</v>
      </c>
      <c r="C17">
        <v>201203</v>
      </c>
      <c r="D17">
        <v>5200</v>
      </c>
      <c r="E17" t="s">
        <v>43</v>
      </c>
      <c r="F17">
        <v>52417</v>
      </c>
      <c r="G17" t="s">
        <v>193</v>
      </c>
      <c r="H17">
        <v>5</v>
      </c>
      <c r="I17" t="s">
        <v>32</v>
      </c>
      <c r="J17">
        <v>20</v>
      </c>
      <c r="K17" t="s">
        <v>33</v>
      </c>
      <c r="L17">
        <v>5240020</v>
      </c>
      <c r="M17" t="s">
        <v>34</v>
      </c>
      <c r="N17">
        <v>3600007</v>
      </c>
      <c r="O17" t="s">
        <v>35</v>
      </c>
      <c r="P17">
        <v>0</v>
      </c>
      <c r="Q17" t="s">
        <v>44</v>
      </c>
      <c r="R17">
        <v>2004</v>
      </c>
      <c r="S17" t="s">
        <v>45</v>
      </c>
      <c r="T17">
        <v>286</v>
      </c>
      <c r="U17" t="s">
        <v>196</v>
      </c>
      <c r="V17">
        <v>524</v>
      </c>
      <c r="W17" t="s">
        <v>305</v>
      </c>
      <c r="X17" t="s">
        <v>306</v>
      </c>
      <c r="Y17" t="s">
        <v>42</v>
      </c>
      <c r="Z17">
        <v>337000</v>
      </c>
      <c r="AA17">
        <v>4265.82</v>
      </c>
      <c r="AB17">
        <v>3985.56</v>
      </c>
      <c r="AC17">
        <v>337000</v>
      </c>
    </row>
    <row r="18" spans="1:29">
      <c r="A18">
        <v>30002022</v>
      </c>
      <c r="B18" t="s">
        <v>29</v>
      </c>
      <c r="C18">
        <v>201203</v>
      </c>
      <c r="D18">
        <v>5200</v>
      </c>
      <c r="E18" t="s">
        <v>43</v>
      </c>
      <c r="F18">
        <v>52417</v>
      </c>
      <c r="G18" t="s">
        <v>193</v>
      </c>
      <c r="H18">
        <v>5</v>
      </c>
      <c r="I18" t="s">
        <v>32</v>
      </c>
      <c r="J18">
        <v>20</v>
      </c>
      <c r="K18" t="s">
        <v>33</v>
      </c>
      <c r="L18">
        <v>5240020</v>
      </c>
      <c r="M18" t="s">
        <v>34</v>
      </c>
      <c r="N18">
        <v>3600007</v>
      </c>
      <c r="O18" t="s">
        <v>35</v>
      </c>
      <c r="P18">
        <v>0</v>
      </c>
      <c r="Q18" t="s">
        <v>44</v>
      </c>
      <c r="R18">
        <v>2004</v>
      </c>
      <c r="S18" t="s">
        <v>45</v>
      </c>
      <c r="T18">
        <v>286</v>
      </c>
      <c r="U18" t="s">
        <v>196</v>
      </c>
      <c r="V18">
        <v>524</v>
      </c>
      <c r="W18" t="s">
        <v>307</v>
      </c>
      <c r="X18" t="s">
        <v>198</v>
      </c>
      <c r="Y18" t="s">
        <v>42</v>
      </c>
      <c r="Z18">
        <v>-223433</v>
      </c>
      <c r="AA18">
        <v>-2864.53</v>
      </c>
      <c r="AB18">
        <v>-2719.3</v>
      </c>
      <c r="AC18">
        <v>-223433</v>
      </c>
    </row>
    <row r="19" spans="1:29">
      <c r="A19">
        <v>30001853</v>
      </c>
      <c r="B19" t="s">
        <v>64</v>
      </c>
      <c r="C19">
        <v>201202</v>
      </c>
      <c r="D19">
        <v>5200</v>
      </c>
      <c r="E19" t="s">
        <v>43</v>
      </c>
      <c r="F19">
        <v>52417</v>
      </c>
      <c r="G19" t="s">
        <v>193</v>
      </c>
      <c r="H19">
        <v>5</v>
      </c>
      <c r="I19" t="s">
        <v>32</v>
      </c>
      <c r="J19">
        <v>20</v>
      </c>
      <c r="K19" t="s">
        <v>33</v>
      </c>
      <c r="L19">
        <v>5240020</v>
      </c>
      <c r="M19" t="s">
        <v>34</v>
      </c>
      <c r="N19">
        <v>3600007</v>
      </c>
      <c r="O19" t="s">
        <v>35</v>
      </c>
      <c r="P19">
        <v>0</v>
      </c>
      <c r="Q19" t="s">
        <v>44</v>
      </c>
      <c r="R19">
        <v>2004</v>
      </c>
      <c r="S19" t="s">
        <v>45</v>
      </c>
      <c r="T19">
        <v>286</v>
      </c>
      <c r="U19" t="s">
        <v>196</v>
      </c>
      <c r="V19">
        <v>524</v>
      </c>
      <c r="W19" t="s">
        <v>326</v>
      </c>
      <c r="X19" t="s">
        <v>155</v>
      </c>
      <c r="Y19" t="s">
        <v>42</v>
      </c>
      <c r="Z19">
        <v>-218265</v>
      </c>
      <c r="AA19">
        <v>-2762.85</v>
      </c>
      <c r="AB19">
        <v>-2581.33</v>
      </c>
      <c r="AC19">
        <v>-218265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5"/>
  <sheetViews>
    <sheetView tabSelected="1" workbookViewId="0">
      <selection activeCell="H9" sqref="H9"/>
    </sheetView>
  </sheetViews>
  <sheetFormatPr defaultColWidth="8.88671875" defaultRowHeight="13.2"/>
  <cols>
    <col min="1" max="1" width="24.33203125" style="14" customWidth="1"/>
    <col min="2" max="2" width="11.6640625" style="14" customWidth="1"/>
    <col min="3" max="3" width="15.109375" style="14" customWidth="1"/>
    <col min="4" max="4" width="17.33203125" style="14" hidden="1" customWidth="1"/>
    <col min="5" max="5" width="15.6640625" style="14" hidden="1" customWidth="1"/>
    <col min="6" max="6" width="13.88671875" style="14" customWidth="1"/>
    <col min="7" max="7" width="15.5546875" style="14" hidden="1" customWidth="1"/>
    <col min="8" max="8" width="13.109375" style="14" customWidth="1"/>
    <col min="9" max="9" width="8.33203125" style="14" hidden="1" customWidth="1"/>
    <col min="10" max="10" width="9.109375" style="14" customWidth="1"/>
    <col min="11" max="11" width="34.33203125" style="14" customWidth="1"/>
    <col min="12" max="16384" width="8.88671875" style="14"/>
  </cols>
  <sheetData>
    <row r="1" spans="1:11">
      <c r="A1" s="2" t="s">
        <v>338</v>
      </c>
    </row>
    <row r="2" spans="1:11">
      <c r="A2" s="2" t="s">
        <v>339</v>
      </c>
    </row>
    <row r="3" spans="1:11">
      <c r="A3" s="2" t="s">
        <v>356</v>
      </c>
      <c r="E3" s="15"/>
      <c r="F3" s="15"/>
      <c r="G3" s="16">
        <f>I22</f>
        <v>0.27203456821364874</v>
      </c>
      <c r="H3" s="17"/>
    </row>
    <row r="4" spans="1:11" ht="13.8" thickBot="1"/>
    <row r="5" spans="1:11">
      <c r="A5" s="56" t="s">
        <v>340</v>
      </c>
      <c r="B5" s="54" t="s">
        <v>354</v>
      </c>
      <c r="C5" s="54" t="s">
        <v>359</v>
      </c>
      <c r="D5" s="54" t="s">
        <v>341</v>
      </c>
      <c r="E5" s="50" t="s">
        <v>352</v>
      </c>
      <c r="F5" s="58" t="s">
        <v>355</v>
      </c>
      <c r="G5" s="54" t="s">
        <v>342</v>
      </c>
      <c r="H5" s="58" t="s">
        <v>360</v>
      </c>
      <c r="I5" s="52" t="s">
        <v>353</v>
      </c>
      <c r="J5" s="50" t="s">
        <v>361</v>
      </c>
      <c r="K5" s="48" t="s">
        <v>366</v>
      </c>
    </row>
    <row r="6" spans="1:11" ht="33" customHeight="1">
      <c r="A6" s="57"/>
      <c r="B6" s="55"/>
      <c r="C6" s="55"/>
      <c r="D6" s="55"/>
      <c r="E6" s="51"/>
      <c r="F6" s="59"/>
      <c r="G6" s="55"/>
      <c r="H6" s="60"/>
      <c r="I6" s="53"/>
      <c r="J6" s="51"/>
      <c r="K6" s="49"/>
    </row>
    <row r="7" spans="1:11">
      <c r="A7" s="18"/>
      <c r="B7" s="3" t="s">
        <v>343</v>
      </c>
      <c r="C7" s="3" t="s">
        <v>343</v>
      </c>
      <c r="D7" s="3" t="s">
        <v>343</v>
      </c>
      <c r="E7" s="4" t="s">
        <v>343</v>
      </c>
      <c r="F7" s="3" t="s">
        <v>343</v>
      </c>
      <c r="G7" s="3" t="s">
        <v>343</v>
      </c>
      <c r="H7" s="4" t="s">
        <v>343</v>
      </c>
      <c r="I7" s="19"/>
      <c r="J7" s="19"/>
      <c r="K7" s="20"/>
    </row>
    <row r="8" spans="1:11" ht="54.6" customHeight="1">
      <c r="A8" s="8" t="s">
        <v>344</v>
      </c>
      <c r="B8" s="22">
        <v>152109</v>
      </c>
      <c r="C8" s="23">
        <v>40589</v>
      </c>
      <c r="D8" s="24">
        <v>20034.95734876216</v>
      </c>
      <c r="E8" s="25">
        <f>673005.79/B29</f>
        <v>8092.9224915975255</v>
      </c>
      <c r="F8" s="26">
        <f>SUM(D8:E8)+6188</f>
        <v>34315.879840359688</v>
      </c>
      <c r="G8" s="27">
        <f>B8-D8-E8</f>
        <v>123981.12015964031</v>
      </c>
      <c r="H8" s="28">
        <f>C8-F8</f>
        <v>6273.1201596403116</v>
      </c>
      <c r="I8" s="29">
        <f>(D8+E8)/B8</f>
        <v>0.18491923449867981</v>
      </c>
      <c r="J8" s="30">
        <f>H8/C8</f>
        <v>0.15455222251448203</v>
      </c>
      <c r="K8" s="47" t="s">
        <v>739</v>
      </c>
    </row>
    <row r="9" spans="1:11" ht="11.4" customHeight="1">
      <c r="A9" s="8"/>
      <c r="B9" s="22"/>
      <c r="C9" s="22"/>
      <c r="D9" s="31"/>
      <c r="E9" s="25"/>
      <c r="F9" s="26"/>
      <c r="G9" s="21"/>
      <c r="H9" s="28"/>
      <c r="I9" s="19"/>
      <c r="J9" s="30"/>
      <c r="K9" s="47"/>
    </row>
    <row r="10" spans="1:11" ht="54.6" customHeight="1">
      <c r="A10" s="8" t="s">
        <v>345</v>
      </c>
      <c r="B10" s="22">
        <v>68047</v>
      </c>
      <c r="C10" s="23">
        <v>18159</v>
      </c>
      <c r="D10" s="24">
        <v>9510.0026362073695</v>
      </c>
      <c r="E10" s="25">
        <f>291310.85/B29</f>
        <v>3503.0250334271163</v>
      </c>
      <c r="F10" s="26">
        <f t="shared" ref="F10:F16" si="0">SUM(D10:E10)</f>
        <v>13013.027669634486</v>
      </c>
      <c r="G10" s="27">
        <f>B10-D10-E10</f>
        <v>55033.972330365512</v>
      </c>
      <c r="H10" s="28">
        <f>C10-F10</f>
        <v>5145.9723303655137</v>
      </c>
      <c r="I10" s="29">
        <f>(D10+E10)/B10</f>
        <v>0.19123587622723245</v>
      </c>
      <c r="J10" s="30">
        <f t="shared" ref="J10:J22" si="1">H10/C10</f>
        <v>0.28338412524728862</v>
      </c>
      <c r="K10" s="47" t="s">
        <v>739</v>
      </c>
    </row>
    <row r="11" spans="1:11" ht="9.6" customHeight="1">
      <c r="A11" s="8"/>
      <c r="B11" s="22"/>
      <c r="C11" s="22"/>
      <c r="D11" s="31"/>
      <c r="E11" s="25"/>
      <c r="F11" s="26"/>
      <c r="G11" s="21"/>
      <c r="H11" s="28"/>
      <c r="I11" s="19"/>
      <c r="J11" s="30"/>
      <c r="K11" s="47"/>
    </row>
    <row r="12" spans="1:11" ht="39.6">
      <c r="A12" s="8" t="s">
        <v>126</v>
      </c>
      <c r="B12" s="22">
        <v>34765</v>
      </c>
      <c r="C12" s="23">
        <v>11027</v>
      </c>
      <c r="D12" s="24">
        <v>1972.3337683375353</v>
      </c>
      <c r="E12" s="25">
        <f>62479.42/B29</f>
        <v>751.31761255719391</v>
      </c>
      <c r="F12" s="26">
        <f t="shared" si="0"/>
        <v>2723.6513808947293</v>
      </c>
      <c r="G12" s="27">
        <f>B12-D12-E12</f>
        <v>32041.348619105269</v>
      </c>
      <c r="H12" s="28">
        <f t="shared" ref="H12:H22" si="2">C12-F12</f>
        <v>8303.3486191052707</v>
      </c>
      <c r="I12" s="29">
        <f>(D12+E12)/B12</f>
        <v>7.8344639174305453E-2</v>
      </c>
      <c r="J12" s="30">
        <f t="shared" si="1"/>
        <v>0.75300159781493337</v>
      </c>
      <c r="K12" s="47" t="s">
        <v>740</v>
      </c>
    </row>
    <row r="13" spans="1:11" ht="10.199999999999999" customHeight="1">
      <c r="A13" s="8"/>
      <c r="B13" s="22"/>
      <c r="C13" s="22"/>
      <c r="D13" s="31"/>
      <c r="E13" s="25"/>
      <c r="F13" s="26"/>
      <c r="G13" s="21"/>
      <c r="H13" s="28"/>
      <c r="I13" s="19"/>
      <c r="J13" s="30"/>
      <c r="K13" s="47"/>
    </row>
    <row r="14" spans="1:11">
      <c r="A14" s="8" t="s">
        <v>54</v>
      </c>
      <c r="B14" s="22">
        <v>85253</v>
      </c>
      <c r="C14" s="23">
        <v>23605</v>
      </c>
      <c r="D14" s="32">
        <v>19939.383556842731</v>
      </c>
      <c r="E14" s="25">
        <f>252709.47/B29</f>
        <v>3038.8418405771667</v>
      </c>
      <c r="F14" s="26">
        <f t="shared" si="0"/>
        <v>22978.225397419897</v>
      </c>
      <c r="G14" s="27">
        <f>B14-D14-E14</f>
        <v>62274.774602580103</v>
      </c>
      <c r="H14" s="28">
        <f t="shared" si="2"/>
        <v>626.77460258010251</v>
      </c>
      <c r="I14" s="29">
        <f>(D14+E14)/B14</f>
        <v>0.26952981592929159</v>
      </c>
      <c r="J14" s="30">
        <f t="shared" si="1"/>
        <v>2.655262031688636E-2</v>
      </c>
      <c r="K14" s="47"/>
    </row>
    <row r="15" spans="1:11" ht="9.6" customHeight="1">
      <c r="A15" s="8"/>
      <c r="B15" s="22"/>
      <c r="C15" s="22"/>
      <c r="D15" s="31"/>
      <c r="E15" s="25"/>
      <c r="F15" s="26"/>
      <c r="G15" s="21"/>
      <c r="H15" s="28"/>
      <c r="I15" s="19"/>
      <c r="J15" s="30"/>
      <c r="K15" s="47"/>
    </row>
    <row r="16" spans="1:11" ht="52.8" customHeight="1">
      <c r="A16" s="9" t="s">
        <v>362</v>
      </c>
      <c r="B16" s="22">
        <v>709122</v>
      </c>
      <c r="C16" s="23">
        <v>273545</v>
      </c>
      <c r="D16" s="24">
        <v>199555</v>
      </c>
      <c r="E16" s="25">
        <v>19047</v>
      </c>
      <c r="F16" s="26">
        <f t="shared" si="0"/>
        <v>218602</v>
      </c>
      <c r="G16" s="27">
        <f>B16-D16-E16</f>
        <v>490520</v>
      </c>
      <c r="H16" s="28">
        <f t="shared" si="2"/>
        <v>54943</v>
      </c>
      <c r="I16" s="29">
        <f>(D16+E16)/B16</f>
        <v>0.30827135528160177</v>
      </c>
      <c r="J16" s="30">
        <f t="shared" si="1"/>
        <v>0.20085543512036411</v>
      </c>
      <c r="K16" s="47" t="s">
        <v>739</v>
      </c>
    </row>
    <row r="17" spans="1:12" ht="7.8" customHeight="1">
      <c r="A17" s="10"/>
      <c r="B17" s="22"/>
      <c r="C17" s="22"/>
      <c r="D17" s="31"/>
      <c r="E17" s="25"/>
      <c r="F17" s="26"/>
      <c r="G17" s="21"/>
      <c r="H17" s="28"/>
      <c r="I17" s="19"/>
      <c r="J17" s="30"/>
      <c r="K17" s="47"/>
    </row>
    <row r="18" spans="1:12">
      <c r="A18" s="11" t="s">
        <v>363</v>
      </c>
      <c r="B18" s="22">
        <f>SUM(B8:B16)</f>
        <v>1049296</v>
      </c>
      <c r="C18" s="23">
        <f>SUM(C8:C16)</f>
        <v>366925</v>
      </c>
      <c r="D18" s="24">
        <f>SUM(D8:D17)</f>
        <v>251011.6773101498</v>
      </c>
      <c r="E18" s="24">
        <f>SUM(E8:E17)</f>
        <v>34433.106978159005</v>
      </c>
      <c r="F18" s="26">
        <f>SUM(F8:F16)</f>
        <v>291632.78428830882</v>
      </c>
      <c r="G18" s="27">
        <f>B18-D18-E18</f>
        <v>763851.21571169118</v>
      </c>
      <c r="H18" s="28">
        <f t="shared" si="2"/>
        <v>75292.215711691184</v>
      </c>
      <c r="I18" s="29">
        <f>(D18+E18)/B18</f>
        <v>0.2720345682136488</v>
      </c>
      <c r="J18" s="30">
        <f t="shared" si="1"/>
        <v>0.20519783528429839</v>
      </c>
      <c r="K18" s="47"/>
    </row>
    <row r="19" spans="1:12" ht="10.199999999999999" customHeight="1">
      <c r="A19" s="10"/>
      <c r="B19" s="22"/>
      <c r="C19" s="22"/>
      <c r="D19" s="31"/>
      <c r="E19" s="25"/>
      <c r="F19" s="26"/>
      <c r="G19" s="21"/>
      <c r="H19" s="28"/>
      <c r="I19" s="19"/>
      <c r="J19" s="30"/>
      <c r="K19" s="47"/>
    </row>
    <row r="20" spans="1:12" ht="54.6" customHeight="1">
      <c r="A20" s="9" t="s">
        <v>364</v>
      </c>
      <c r="B20" s="22">
        <f>B18*0.1</f>
        <v>104929.60000000001</v>
      </c>
      <c r="C20" s="22">
        <f t="shared" ref="C20:H20" si="3">C18*0.1</f>
        <v>36692.5</v>
      </c>
      <c r="D20" s="22">
        <f t="shared" si="3"/>
        <v>25101.167731014983</v>
      </c>
      <c r="E20" s="22">
        <f t="shared" si="3"/>
        <v>3443.3106978159008</v>
      </c>
      <c r="F20" s="22">
        <f t="shared" si="3"/>
        <v>29163.278428830883</v>
      </c>
      <c r="G20" s="22">
        <f t="shared" si="3"/>
        <v>76385.121571169118</v>
      </c>
      <c r="H20" s="22">
        <f t="shared" si="3"/>
        <v>7529.2215711691188</v>
      </c>
      <c r="I20" s="29">
        <f>(D20+E20)/B20</f>
        <v>0.2720345682136488</v>
      </c>
      <c r="J20" s="30">
        <f t="shared" si="1"/>
        <v>0.20519783528429839</v>
      </c>
      <c r="K20" s="47" t="s">
        <v>739</v>
      </c>
    </row>
    <row r="21" spans="1:12" ht="7.2" customHeight="1">
      <c r="A21" s="10"/>
      <c r="B21" s="22"/>
      <c r="C21" s="22"/>
      <c r="D21" s="31"/>
      <c r="E21" s="25"/>
      <c r="F21" s="26"/>
      <c r="G21" s="21"/>
      <c r="H21" s="28"/>
      <c r="I21" s="19"/>
      <c r="J21" s="30"/>
      <c r="K21" s="20"/>
    </row>
    <row r="22" spans="1:12" ht="13.8" thickBot="1">
      <c r="A22" s="12" t="s">
        <v>365</v>
      </c>
      <c r="B22" s="13">
        <f>B18+B20</f>
        <v>1154225.6000000001</v>
      </c>
      <c r="C22" s="13">
        <f t="shared" ref="C22:F22" si="4">C18+C20</f>
        <v>403617.5</v>
      </c>
      <c r="D22" s="13">
        <f t="shared" si="4"/>
        <v>276112.84504116478</v>
      </c>
      <c r="E22" s="13">
        <f t="shared" si="4"/>
        <v>37876.417675974903</v>
      </c>
      <c r="F22" s="13">
        <f t="shared" si="4"/>
        <v>320796.06271713972</v>
      </c>
      <c r="G22" s="13">
        <f>SUM(G8:G21)</f>
        <v>1604087.5529945516</v>
      </c>
      <c r="H22" s="33">
        <f t="shared" si="2"/>
        <v>82821.437282860279</v>
      </c>
      <c r="I22" s="34">
        <f>(D22+E22)/B22</f>
        <v>0.27203456821364874</v>
      </c>
      <c r="J22" s="35">
        <f t="shared" si="1"/>
        <v>0.20519783528429833</v>
      </c>
      <c r="K22" s="36"/>
    </row>
    <row r="23" spans="1:12">
      <c r="A23" s="6"/>
      <c r="B23" s="7"/>
      <c r="C23" s="7"/>
      <c r="D23" s="7"/>
      <c r="E23" s="7"/>
      <c r="F23" s="37"/>
      <c r="G23" s="7"/>
      <c r="H23" s="38"/>
      <c r="I23" s="39"/>
      <c r="J23" s="40"/>
    </row>
    <row r="24" spans="1:12" hidden="1">
      <c r="A24" s="5" t="s">
        <v>357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hidden="1">
      <c r="A25" s="15" t="s">
        <v>358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hidden="1"/>
    <row r="27" spans="1:12" hidden="1"/>
    <row r="28" spans="1:12" hidden="1">
      <c r="A28" s="41" t="s">
        <v>346</v>
      </c>
      <c r="B28" s="42">
        <v>85.539370000000005</v>
      </c>
      <c r="C28" s="42"/>
      <c r="D28" s="43">
        <v>19773753.529999997</v>
      </c>
      <c r="E28" s="44">
        <f>E22*B29</f>
        <v>3149795.1978232251</v>
      </c>
      <c r="F28" s="44"/>
    </row>
    <row r="29" spans="1:12" hidden="1">
      <c r="A29" s="41" t="s">
        <v>351</v>
      </c>
      <c r="B29" s="42">
        <v>83.159796809959332</v>
      </c>
      <c r="C29" s="42"/>
    </row>
    <row r="30" spans="1:12" hidden="1"/>
    <row r="31" spans="1:12" hidden="1"/>
    <row r="32" spans="1:12" hidden="1">
      <c r="E32" s="14" t="s">
        <v>347</v>
      </c>
    </row>
    <row r="33" spans="1:11" hidden="1">
      <c r="A33" s="14" t="s">
        <v>348</v>
      </c>
      <c r="G33" s="14" t="s">
        <v>349</v>
      </c>
    </row>
    <row r="34" spans="1:11">
      <c r="A34" s="45"/>
      <c r="E34" s="41" t="s">
        <v>350</v>
      </c>
      <c r="F34" s="41"/>
      <c r="G34" s="45"/>
      <c r="H34" s="46"/>
    </row>
    <row r="36" spans="1:11" hidden="1">
      <c r="A36" s="5" t="s">
        <v>357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hidden="1">
      <c r="A37" s="15" t="s">
        <v>358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hidden="1"/>
    <row r="39" spans="1:11" hidden="1"/>
    <row r="40" spans="1:11" hidden="1">
      <c r="A40" s="41" t="s">
        <v>346</v>
      </c>
      <c r="B40" s="42">
        <v>85.539370000000005</v>
      </c>
      <c r="C40" s="42"/>
      <c r="D40" s="43"/>
      <c r="E40" s="44"/>
      <c r="F40" s="44"/>
    </row>
    <row r="41" spans="1:11" hidden="1">
      <c r="A41" s="41" t="s">
        <v>351</v>
      </c>
      <c r="B41" s="42">
        <v>83.159796809959332</v>
      </c>
      <c r="C41" s="42"/>
    </row>
    <row r="45" spans="1:11">
      <c r="G45" s="14" t="s">
        <v>349</v>
      </c>
    </row>
  </sheetData>
  <mergeCells count="11">
    <mergeCell ref="K5:K6"/>
    <mergeCell ref="J5:J6"/>
    <mergeCell ref="I5:I6"/>
    <mergeCell ref="C5:C6"/>
    <mergeCell ref="A5:A6"/>
    <mergeCell ref="B5:B6"/>
    <mergeCell ref="D5:D6"/>
    <mergeCell ref="E5:E6"/>
    <mergeCell ref="G5:G6"/>
    <mergeCell ref="F5:F6"/>
    <mergeCell ref="H5:H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F19AC2165D2E47A5E6B7F563E4CF00" ma:contentTypeVersion="1" ma:contentTypeDescription="Create a new document." ma:contentTypeScope="" ma:versionID="982e45fb1dd88f2b854306ad5ead9e9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70a02157b988d5574f2537686f426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43146E-6539-46B0-8916-7BEDA9C55C5D}"/>
</file>

<file path=customXml/itemProps2.xml><?xml version="1.0" encoding="utf-8"?>
<ds:datastoreItem xmlns:ds="http://schemas.openxmlformats.org/officeDocument/2006/customXml" ds:itemID="{C5B8F495-48E6-4DB5-ACE0-40A64F1C1F3C}"/>
</file>

<file path=customXml/itemProps3.xml><?xml version="1.0" encoding="utf-8"?>
<ds:datastoreItem xmlns:ds="http://schemas.openxmlformats.org/officeDocument/2006/customXml" ds:itemID="{6C58F226-6DC1-44D8-9819-DFF28B0B39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2011</vt:lpstr>
      <vt:lpstr>Advance to partner 2011</vt:lpstr>
      <vt:lpstr>Data 2012</vt:lpstr>
      <vt:lpstr>Advance to Partner 2012</vt:lpstr>
      <vt:lpstr>Fin report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p.acharya</dc:creator>
  <cp:lastModifiedBy>bianca.collier</cp:lastModifiedBy>
  <cp:lastPrinted>2012-04-27T04:12:36Z</cp:lastPrinted>
  <dcterms:created xsi:type="dcterms:W3CDTF">2012-04-15T02:22:57Z</dcterms:created>
  <dcterms:modified xsi:type="dcterms:W3CDTF">2012-04-27T04:34:36Z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0x01010050F19AC2165D2E47A5E6B7F563E4CF00</vt:lpwstr>
  </property>
  <property fmtid="{D5CDD505-2E9C-101B-9397-08002B2CF9AE}" pid="3" name="Order">
    <vt:r8>5300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